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Závěrečný účet_ 2013 úřední des" sheetId="1" r:id="rId1"/>
  </sheets>
  <calcPr calcId="145621"/>
</workbook>
</file>

<file path=xl/calcChain.xml><?xml version="1.0" encoding="utf-8"?>
<calcChain xmlns="http://schemas.openxmlformats.org/spreadsheetml/2006/main">
  <c r="E419" i="1" l="1"/>
  <c r="E418" i="1"/>
  <c r="F414" i="1"/>
  <c r="D414" i="1"/>
  <c r="E413" i="1"/>
  <c r="E412" i="1"/>
  <c r="E411" i="1"/>
  <c r="E410" i="1"/>
  <c r="E409" i="1"/>
  <c r="E408" i="1"/>
  <c r="E407" i="1"/>
  <c r="E406" i="1"/>
  <c r="E405" i="1"/>
  <c r="F404" i="1"/>
  <c r="D404" i="1"/>
  <c r="E403" i="1"/>
  <c r="E402" i="1"/>
  <c r="E401" i="1"/>
  <c r="E400" i="1"/>
  <c r="E399" i="1"/>
  <c r="F397" i="1"/>
  <c r="D397" i="1"/>
  <c r="E396" i="1"/>
  <c r="E395" i="1"/>
  <c r="E394" i="1"/>
  <c r="E393" i="1"/>
  <c r="E392" i="1"/>
  <c r="E391" i="1"/>
  <c r="E390" i="1"/>
  <c r="E389" i="1"/>
  <c r="E388" i="1"/>
  <c r="F387" i="1"/>
  <c r="D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F344" i="1"/>
  <c r="F325" i="1"/>
  <c r="E325" i="1"/>
  <c r="D325" i="1"/>
  <c r="F311" i="1"/>
  <c r="E311" i="1"/>
  <c r="D311" i="1"/>
  <c r="F278" i="1"/>
  <c r="F263" i="1"/>
  <c r="E263" i="1"/>
  <c r="D263" i="1"/>
  <c r="F258" i="1"/>
  <c r="E258" i="1"/>
  <c r="D258" i="1"/>
  <c r="F241" i="1"/>
  <c r="E241" i="1"/>
  <c r="D241" i="1"/>
  <c r="F227" i="1"/>
  <c r="E227" i="1"/>
  <c r="D227" i="1"/>
  <c r="F225" i="1"/>
  <c r="E225" i="1"/>
  <c r="D225" i="1"/>
  <c r="F223" i="1"/>
  <c r="E223" i="1"/>
  <c r="D223" i="1"/>
  <c r="F221" i="1"/>
  <c r="E221" i="1"/>
  <c r="D221" i="1"/>
  <c r="F219" i="1"/>
  <c r="E219" i="1"/>
  <c r="D219" i="1"/>
  <c r="F196" i="1"/>
  <c r="E196" i="1"/>
  <c r="F189" i="1"/>
  <c r="E189" i="1"/>
  <c r="D189" i="1"/>
  <c r="D196" i="1" s="1"/>
  <c r="F181" i="1"/>
  <c r="E181" i="1"/>
  <c r="D181" i="1"/>
  <c r="F174" i="1"/>
  <c r="E174" i="1"/>
  <c r="D174" i="1"/>
  <c r="F166" i="1"/>
  <c r="E166" i="1"/>
  <c r="D166" i="1"/>
  <c r="F152" i="1"/>
  <c r="E152" i="1"/>
  <c r="D152" i="1"/>
  <c r="F150" i="1"/>
  <c r="E150" i="1"/>
  <c r="D150" i="1"/>
  <c r="F147" i="1"/>
  <c r="E147" i="1"/>
  <c r="D147" i="1"/>
  <c r="F145" i="1"/>
  <c r="E145" i="1"/>
  <c r="D145" i="1"/>
  <c r="F130" i="1"/>
  <c r="E130" i="1"/>
  <c r="D130" i="1"/>
  <c r="F125" i="1"/>
  <c r="E125" i="1"/>
  <c r="D125" i="1"/>
  <c r="F119" i="1"/>
  <c r="E119" i="1"/>
  <c r="D119" i="1"/>
  <c r="F115" i="1"/>
  <c r="E115" i="1"/>
  <c r="D115" i="1"/>
  <c r="F110" i="1"/>
  <c r="E110" i="1"/>
  <c r="D110" i="1"/>
  <c r="F108" i="1"/>
  <c r="E108" i="1"/>
  <c r="D108" i="1"/>
  <c r="F101" i="1"/>
  <c r="E101" i="1"/>
  <c r="D101" i="1"/>
  <c r="F98" i="1"/>
  <c r="E98" i="1"/>
  <c r="D98" i="1"/>
  <c r="F94" i="1"/>
  <c r="E94" i="1"/>
  <c r="D94" i="1"/>
  <c r="F92" i="1"/>
  <c r="E92" i="1"/>
  <c r="D92" i="1"/>
  <c r="F90" i="1"/>
  <c r="E90" i="1"/>
  <c r="D90" i="1"/>
  <c r="F78" i="1"/>
  <c r="E78" i="1"/>
  <c r="D78" i="1"/>
  <c r="F76" i="1"/>
  <c r="E76" i="1"/>
  <c r="D76" i="1"/>
  <c r="F66" i="1"/>
  <c r="E66" i="1"/>
  <c r="D66" i="1"/>
  <c r="F60" i="1"/>
  <c r="E60" i="1"/>
  <c r="D60" i="1"/>
  <c r="F47" i="1"/>
  <c r="E47" i="1"/>
  <c r="D47" i="1"/>
  <c r="F32" i="1"/>
  <c r="E32" i="1"/>
  <c r="D32" i="1"/>
  <c r="E229" i="1" l="1"/>
  <c r="D49" i="1"/>
  <c r="F49" i="1"/>
  <c r="D229" i="1"/>
  <c r="F229" i="1"/>
  <c r="F398" i="1"/>
  <c r="F415" i="1"/>
  <c r="E49" i="1"/>
  <c r="D398" i="1"/>
  <c r="E397" i="1"/>
  <c r="D415" i="1"/>
  <c r="E414" i="1"/>
  <c r="E387" i="1"/>
  <c r="E404" i="1"/>
  <c r="E415" i="1" s="1"/>
  <c r="E398" i="1" l="1"/>
</calcChain>
</file>

<file path=xl/sharedStrings.xml><?xml version="1.0" encoding="utf-8"?>
<sst xmlns="http://schemas.openxmlformats.org/spreadsheetml/2006/main" count="448" uniqueCount="352">
  <si>
    <t>OBEC RAŠOVICE</t>
  </si>
  <si>
    <t xml:space="preserve">  IČ    00236373</t>
  </si>
  <si>
    <t>ZÁVĚREČNÝ ÚČET HOSPODAŘENÍ OBCE RAŠOVICE ZA ROK 2013</t>
  </si>
  <si>
    <t xml:space="preserve">   (Zpracovaný na základě § 17 zákona č. 250/2000 Sb., o rozpočtových pravidlech územních rozpočtů, ve znění platných předpisů).</t>
  </si>
  <si>
    <t>I. ROZPOČTOVÉ PŘÍJMY</t>
  </si>
  <si>
    <t>Paragraf</t>
  </si>
  <si>
    <t>Položka</t>
  </si>
  <si>
    <t>Rozpočet po změnách v Kč</t>
  </si>
  <si>
    <t>Výsledek od začátku roku v Kč</t>
  </si>
  <si>
    <t>Daň z příjmu fyz. osob  ze závislé činnosti</t>
  </si>
  <si>
    <t>Daň z příjmu fyz. osob  ze sam. výděl. činnosti</t>
  </si>
  <si>
    <t>Daň z příjmu fyz. osob z kapitálového výnosu</t>
  </si>
  <si>
    <t>Daň z příjmu právnických osob</t>
  </si>
  <si>
    <t>Daň z příjmů právnických osob za obec</t>
  </si>
  <si>
    <t>Daň z přidané hodnoty</t>
  </si>
  <si>
    <t>Daň z nemovitosti</t>
  </si>
  <si>
    <t>Poplatek za likvidaci komunálního odpadu</t>
  </si>
  <si>
    <t>Poplatek ze psů</t>
  </si>
  <si>
    <t>Poplatek za užívání veřejného prostranství</t>
  </si>
  <si>
    <t>Odvod z loterií a podobných her</t>
  </si>
  <si>
    <t>Správní poplatky</t>
  </si>
  <si>
    <t>Neinvest.přij.transfery z všeob.pokl.správy SR</t>
  </si>
  <si>
    <t>Neinvestiční přij.transf. ze SR na státní správu</t>
  </si>
  <si>
    <t>Neinvestiční přijaté transfery ze státních fondů</t>
  </si>
  <si>
    <t>Ostatní neinvest. přijaté transf. ze SR na VPP</t>
  </si>
  <si>
    <t>Neinvestiční přijaté transfery od krajů</t>
  </si>
  <si>
    <t>Převody z rozpočtových účtů</t>
  </si>
  <si>
    <t>C e l k e m - daně, poplatky, dotace</t>
  </si>
  <si>
    <t>Příjmy - poskyt.služeb (údržba přístup.cesty)</t>
  </si>
  <si>
    <t>Příjmy - pitná voda</t>
  </si>
  <si>
    <t xml:space="preserve">Příjmy - využití sportovního hřiště </t>
  </si>
  <si>
    <t>Příjmy - poskyt.služeb (hrobové místo)</t>
  </si>
  <si>
    <t>Příjem - náhrada - pohřeb pana Kronose Zděnka</t>
  </si>
  <si>
    <t>Příjmy - z poskyt.služeb a výr.(služby traktorem, sepsání KS)</t>
  </si>
  <si>
    <t>Příjmy - z pronájmu pozemků</t>
  </si>
  <si>
    <t>Příjmy - z pronájmu ostatních nemovitostí</t>
  </si>
  <si>
    <t>Příjmy - z prodeje pozemků</t>
  </si>
  <si>
    <t>Příjmy - nakládání s odpady (suť, výkop.zemina)</t>
  </si>
  <si>
    <t>Příjmy - prodej popelnic</t>
  </si>
  <si>
    <t>Přijaté nekapitálové příspěvky (EKO-KOM)</t>
  </si>
  <si>
    <t xml:space="preserve">Příjmy - úroky z běžného účtu </t>
  </si>
  <si>
    <t xml:space="preserve">Příjmy - náhrada z MF ČR </t>
  </si>
  <si>
    <t>C e l k e m - ostatní příjmy</t>
  </si>
  <si>
    <t>R o z p o č t o v é   příjmy  celkem</t>
  </si>
  <si>
    <t>II. ROZPOČTOVÉ VÝDAJE</t>
  </si>
  <si>
    <t>Nákup ostatních služeb - umístění psa</t>
  </si>
  <si>
    <t>Ostatní osobní výdaje</t>
  </si>
  <si>
    <t xml:space="preserve">Nákup materiálu </t>
  </si>
  <si>
    <t>Pohonné hmoty a maziva</t>
  </si>
  <si>
    <t>Cestovné tuzemské</t>
  </si>
  <si>
    <t>Ostatní neinvestiční transfery nezisk.a pod.organiz.</t>
  </si>
  <si>
    <t xml:space="preserve">Pěstební činnost  </t>
  </si>
  <si>
    <t>Platy zaměstnanců v pracovním poměru</t>
  </si>
  <si>
    <t>Povinné pojistné na sociální zabezpečení</t>
  </si>
  <si>
    <t>Povinné pojistné na zdravotní pojištění</t>
  </si>
  <si>
    <t>Nákup ostatních služeb</t>
  </si>
  <si>
    <t>Opravy a udržování</t>
  </si>
  <si>
    <t>Nespecifikované rezervy</t>
  </si>
  <si>
    <t>Silnice</t>
  </si>
  <si>
    <t>Ostatní neinv.transfery - dopravní obslužnost</t>
  </si>
  <si>
    <t>Provoz veřejné silniční dopravy</t>
  </si>
  <si>
    <t>Nákup materiálu  - vodovod Rašovice</t>
  </si>
  <si>
    <t>Nákup materiálu - vodoměry a sestavy (Jindice)</t>
  </si>
  <si>
    <t>Úroky vlastní - vodovod Jindice</t>
  </si>
  <si>
    <t>Elektrická energie - vodovod Rašovivce</t>
  </si>
  <si>
    <t>Nákup ostatních služeb - rozbor, zemní práce</t>
  </si>
  <si>
    <t>Nákup ostatních služeb - vodovod Jindice (GP)</t>
  </si>
  <si>
    <t>Platby daní a popl. SR - návrh na vklad-Jindice</t>
  </si>
  <si>
    <t>Pitná voda</t>
  </si>
  <si>
    <t>Neinvestiční transfery obcím - MŠ</t>
  </si>
  <si>
    <t>Neinvestiční transfery cizím přísp.organiz. -  MŠ</t>
  </si>
  <si>
    <t>Předškolní zařízení</t>
  </si>
  <si>
    <t>Neinvestiční transfery obcím - ZŠ UJ, Suchdol</t>
  </si>
  <si>
    <t>Základní školy</t>
  </si>
  <si>
    <t>Nákup materiálu</t>
  </si>
  <si>
    <t>Pohoštění - májové oslavy, výročí SDH Jindice</t>
  </si>
  <si>
    <t xml:space="preserve">Věcné dary </t>
  </si>
  <si>
    <t>Ostatní neinvest.transfery nezisk.a  pod. org.</t>
  </si>
  <si>
    <t>Ostatní záležitosti kultury</t>
  </si>
  <si>
    <t>Věcné dary - SPOZ</t>
  </si>
  <si>
    <t>Ostatní činnosti v záležitosti kultury</t>
  </si>
  <si>
    <t>Elektrická energie - hřiště Rašovice</t>
  </si>
  <si>
    <t>Cestovné</t>
  </si>
  <si>
    <t>Sportovní zařízení v majetku obce</t>
  </si>
  <si>
    <t>Studená voda</t>
  </si>
  <si>
    <t>Elektrická energie - hřiště Jindice</t>
  </si>
  <si>
    <t>Využití volného času dětí a mládeže</t>
  </si>
  <si>
    <t>Ostatní osobní výdaje - údržba veř. Osvětlení</t>
  </si>
  <si>
    <t>Elektrická energie</t>
  </si>
  <si>
    <t>Nákup ostatních služeb - práce s montážní ploš.</t>
  </si>
  <si>
    <t>Veřejné osvětlení</t>
  </si>
  <si>
    <t>Poskytnuté neinv.přísp.a náhr-pohřeb Kronose</t>
  </si>
  <si>
    <t>Pohřebnictví</t>
  </si>
  <si>
    <t xml:space="preserve">Drobný hmotný dlouhodobý majetek </t>
  </si>
  <si>
    <t xml:space="preserve">Elektrická energie </t>
  </si>
  <si>
    <t>Pevná paliva</t>
  </si>
  <si>
    <t xml:space="preserve">Nákup ostatních služeb </t>
  </si>
  <si>
    <t xml:space="preserve">Opravy a udržování </t>
  </si>
  <si>
    <t>Nákup kolků</t>
  </si>
  <si>
    <t>Platby daní a poplatků státnímu rozpočtu - KÚ</t>
  </si>
  <si>
    <t>Platby daní a poplatků krajům, obcím - ověření</t>
  </si>
  <si>
    <t>Budovy, haly a stavby - Rašovice 78</t>
  </si>
  <si>
    <t>Komunální služby a územní rozvoj j.n.</t>
  </si>
  <si>
    <t xml:space="preserve">Nákup ostatních služeb - (svoz nebezp.odpadu) </t>
  </si>
  <si>
    <t>Sběr a svoz nebezpečných odpadů</t>
  </si>
  <si>
    <t>Nákup zboží  - popelnice</t>
  </si>
  <si>
    <t xml:space="preserve">Nákup ostatních služeb - (svoz a uložení KO) </t>
  </si>
  <si>
    <t>Sběr a svoz komunálních odpadů</t>
  </si>
  <si>
    <t>Ostatní nakládání s odpady</t>
  </si>
  <si>
    <t>Povinné pojistné na úrazové pojištění</t>
  </si>
  <si>
    <t>Ochranné pomůcky</t>
  </si>
  <si>
    <t xml:space="preserve">Drobný hmotný dlouhodobý majetek - </t>
  </si>
  <si>
    <t>Stroje, přístroje a zařízení</t>
  </si>
  <si>
    <t>Péče o vzhled obcí a veřejnou zeleň</t>
  </si>
  <si>
    <t>Elektrická energie - hasičárna Jindice</t>
  </si>
  <si>
    <t>Požární ochrana - dobrovolná část</t>
  </si>
  <si>
    <t>Odměny členů zastupitelstev obcí a krajů</t>
  </si>
  <si>
    <t>Pohoštění</t>
  </si>
  <si>
    <t>Zastupitelstva obcí</t>
  </si>
  <si>
    <t>Ostatní osobní výdaje - VOLBY</t>
  </si>
  <si>
    <t>Drobný hmotný dlouhodobý majetek-VOLBY</t>
  </si>
  <si>
    <t>Nákup materiálu - VOLBY</t>
  </si>
  <si>
    <t>Pevná paliva - VOLBY</t>
  </si>
  <si>
    <t>Nákup ostatních služeb - volby</t>
  </si>
  <si>
    <t>Cestovné tuzemské - volby</t>
  </si>
  <si>
    <t>Pohoštění - volby</t>
  </si>
  <si>
    <t>Knihy, učební pomůcky a tisk</t>
  </si>
  <si>
    <t>Drobný hmotný dlouhodobý majetek</t>
  </si>
  <si>
    <t xml:space="preserve">Služby pošt </t>
  </si>
  <si>
    <t>Služby telekomunikací a radiokomunikací</t>
  </si>
  <si>
    <t>Služby peněžních ústavů (pojištění)</t>
  </si>
  <si>
    <t>Konzultační, poradenské a právní služby</t>
  </si>
  <si>
    <t>Služby školení a vzdělávání</t>
  </si>
  <si>
    <t>Programové vybavení</t>
  </si>
  <si>
    <t>Neinvestiční transfery obcím - přestupky UJ</t>
  </si>
  <si>
    <t>Činnost místní správy</t>
  </si>
  <si>
    <t>Služby peněžních ústavů (poplatky ČS)</t>
  </si>
  <si>
    <t>Obecné příjmy a výdaje z fin.operací</t>
  </si>
  <si>
    <t>Převody vlastním rozpočtovým účtům</t>
  </si>
  <si>
    <t>Platby daní a poplatků státnímu rozpočtu</t>
  </si>
  <si>
    <t>Ostatní finanční operace</t>
  </si>
  <si>
    <t>Ostatní činnosti jinde nezařazené</t>
  </si>
  <si>
    <t>V ý d a j e    c e l k e m</t>
  </si>
  <si>
    <t>III. FINANCOVÁNÍ</t>
  </si>
  <si>
    <t>Krátkodobé financování z tuzemska</t>
  </si>
  <si>
    <t>Změna stavu krátkodobých prostř.na bank.účtech</t>
  </si>
  <si>
    <t>Dlouhodobé financování z tuzemska</t>
  </si>
  <si>
    <t>Uhrazené splátky dlouhodobých půjč.prostředků</t>
  </si>
  <si>
    <t xml:space="preserve">F i n a n c o v á n í </t>
  </si>
  <si>
    <t>IV. REKAPITULACE PŘÍJMŮ, VÝDAJŮ A FINANCOVÁNÍ A JEJICH KONSOLIDACE</t>
  </si>
  <si>
    <t>Třída 1 - Daňové příjmy</t>
  </si>
  <si>
    <t>Třída 2 - Nedaňové příjmy</t>
  </si>
  <si>
    <t>Třída 3 - Kapitálové příjmy</t>
  </si>
  <si>
    <t>Třída 4 - Přijaté dotace</t>
  </si>
  <si>
    <t>Příjmy  celkem  po konsolidaci</t>
  </si>
  <si>
    <t>Třída 5 - Běžné výdaje</t>
  </si>
  <si>
    <t>Třída 6 - Kapitálové výdaje</t>
  </si>
  <si>
    <t>Výdaje  celkem  po konsolidaci</t>
  </si>
  <si>
    <t>Saldo příjmů a výdajů po konsolidaci</t>
  </si>
  <si>
    <t>Financování (součet za třídu 8)</t>
  </si>
  <si>
    <t>FINANCOVÁNÍ CELKEM PO KONSOLIDACI</t>
  </si>
  <si>
    <t>V. STAVY A OBRATY NA BANKOVNÍCH ÚČTECH</t>
  </si>
  <si>
    <t>Počáteční stav           k 1.1.2013 v Kč</t>
  </si>
  <si>
    <t>Stav k 31.12.2013      v Kč</t>
  </si>
  <si>
    <t>Změna stavu bankovního účtu</t>
  </si>
  <si>
    <t>Základní běžný účet</t>
  </si>
  <si>
    <t xml:space="preserve">VI. PŘIJATÉ TRANSFERY ZE STÁTNÍHO ROZPOČTU A STÁTNÍCH FONDŮ </t>
  </si>
  <si>
    <t>UZ</t>
  </si>
  <si>
    <t>Neinvestiční přijaté transfery ze státního rozpočtu v rámci souhrnného dotačního vztahu</t>
  </si>
  <si>
    <t xml:space="preserve">Ostatní neinvestiční transfery  - pracovníci na VPP </t>
  </si>
  <si>
    <t>Neinvestiční transfery z všeobecné pokl.správy - Volby prezidenta republiky</t>
  </si>
  <si>
    <t>Neinvestiční transfery z všeobecné pokl.správy - Volby do PS Parlamentu ČR</t>
  </si>
  <si>
    <t xml:space="preserve">Neinvestiční transfery ze státních fondů </t>
  </si>
  <si>
    <t>VII. PŘIJATÉ TRANSFERY Z  KRAJE</t>
  </si>
  <si>
    <t>807</t>
  </si>
  <si>
    <t>Neinvestiční přijaté transfery - úroky z úvěru (vodovod Jindice)</t>
  </si>
  <si>
    <t xml:space="preserve">VIII. PŘÍJMY Z ROZPOČTU EU A SOUVISEJÍCÍ PŘÍJMY </t>
  </si>
  <si>
    <t>Pracovníci na VPP - 15% národní zdroj</t>
  </si>
  <si>
    <t>Pracovníci na VPP - 85% EU</t>
  </si>
  <si>
    <t>C e l k e m</t>
  </si>
  <si>
    <t>IX. VÝDAJE SPOLUFINANCOVANÉ Z ROZPOČTU EU A SOUVISEJÍCÍ VÝDAJE</t>
  </si>
  <si>
    <t>Platy zaměstnanců na VPP - národní zdroj 15%</t>
  </si>
  <si>
    <t>Platy zaměstnanců na VPP - EU 85%</t>
  </si>
  <si>
    <t>Povinné pojistné na soc.zab. - národní zdroj 15%</t>
  </si>
  <si>
    <t>Povinné pojistné na soc.zab. - EU 85%</t>
  </si>
  <si>
    <t>Povinné pojistné na veřejné zdr.poj. - národní zdroj 15%</t>
  </si>
  <si>
    <t>Povinné pojistné na veřejné zdr.poj. - EU 85%</t>
  </si>
  <si>
    <t>X. POSKYTNUTÉ  TRANSFERY A PŘÍSPĚVKY Z ROZPOČTU OBCE</t>
  </si>
  <si>
    <t>Ostatní neinvest.transf. - Svazek obcí mikroreg.- na provoz veřejné silniční dopravy</t>
  </si>
  <si>
    <t>Neinvestiční transfer obcím - MŠ Uhlířské Janovice (předškoláci)</t>
  </si>
  <si>
    <t>Neinvestiční transfer obcím     -  ZŠ  Suchdol</t>
  </si>
  <si>
    <t xml:space="preserve">Neinvestiční transfer obcím     -  ZŠ Uhlířské Janovice </t>
  </si>
  <si>
    <t xml:space="preserve">Neinvestiční příspěvek - MŠ Uhl.Janovice </t>
  </si>
  <si>
    <t>Ostatní neinvest. transfer - na zajištění kulturních a společ.akcí (SDH Raš.+Jind.)</t>
  </si>
  <si>
    <t>Ostatní neinvestiční transfer - Svazek obcí mikroregionu Uhlířskojanovicka</t>
  </si>
  <si>
    <t>Ostatní neinvestiční transfer - Svazek obcí mikroregionu Uhlířskoj. (tisk-noviny)</t>
  </si>
  <si>
    <t>Ostatní neinvestiční transfer - Kutnohorský venkov</t>
  </si>
  <si>
    <t>Ostatní neinvestiční transfer    - členství ve Svazu měst a obcí</t>
  </si>
  <si>
    <t>Neinvestiční transfer obcím     -  MěÚ Uhlířské Janovice  (přestupky)</t>
  </si>
  <si>
    <t xml:space="preserve">C E L K E M </t>
  </si>
  <si>
    <t>XI. ROZPOČET 2013</t>
  </si>
  <si>
    <r>
      <t>Rozpočet na rok 2013</t>
    </r>
    <r>
      <rPr>
        <sz val="10"/>
        <rFont val="Arial CE"/>
        <charset val="238"/>
      </rPr>
      <t xml:space="preserve"> byl schválen na zasedání zastupitelstva obce dne 20.12.2012, jako schodkový.</t>
    </r>
  </si>
  <si>
    <t>Rozpočet obce byl v průběhu roku 2013 upravován celkem 12x v příjmové i výdajové části.</t>
  </si>
  <si>
    <r>
      <t>Úpravy rozpočtu</t>
    </r>
    <r>
      <rPr>
        <sz val="10"/>
        <rFont val="Arial CE"/>
        <charset val="238"/>
      </rPr>
      <t xml:space="preserve"> - </t>
    </r>
    <r>
      <rPr>
        <b/>
        <sz val="10"/>
        <rFont val="Arial CE"/>
        <charset val="238"/>
      </rPr>
      <t>rozpočtová opatření</t>
    </r>
    <r>
      <rPr>
        <sz val="10"/>
        <rFont val="Arial CE"/>
        <charset val="238"/>
      </rPr>
      <t>:</t>
    </r>
  </si>
  <si>
    <t>č. 1 - schválené v zastupitelstvu obce dne  28.01.2013</t>
  </si>
  <si>
    <t>č. 2 - schválené v zastupitelstvu obce dne  22.03.2013</t>
  </si>
  <si>
    <t>č. 3 - schválené starostou obce dne 19.04.2013, zastupitelstvo obce vzalo na vědomí dne  07.05.2013</t>
  </si>
  <si>
    <t>č. 4 - schválené v zastupitelstvu obce dne  07.05.2013</t>
  </si>
  <si>
    <t>č. 5 - schválené v zastupitelstvu obce dne  26.06.2013</t>
  </si>
  <si>
    <t>č. 6 - schválené v zastupitelstvu obce dne  12.07.2013</t>
  </si>
  <si>
    <t>č. 7 - schválené v zastupitelstvu obce dne  30.08.2013</t>
  </si>
  <si>
    <t>č. 8 - schválené starostou obce dne 30.09.2013, zastupitelstvo obce vzalo na vědomí dne 15.10.2013</t>
  </si>
  <si>
    <t>č. 9 - schválené v zastupitelstvu obce dne  15.10.2013</t>
  </si>
  <si>
    <t>č. 10 - schválené starostou obce dne 31.10.2013, zastupitelstvo obce vzalo na vědomí dne  22.11.2013</t>
  </si>
  <si>
    <t>č. 11 - schválené v zastupitelstvu obce dne  22.11.2013</t>
  </si>
  <si>
    <t>č. 12 - schválené v zastupitelstvu obce dne  27.12.2013</t>
  </si>
  <si>
    <t>XII. HOSPODAŘENÍ S MAJETKEM</t>
  </si>
  <si>
    <t>V období od 2.1.2014 do 31.1.2014 byla provedena řádná inventarizace majetku. Inventarizační zpráva je</t>
  </si>
  <si>
    <t>přílohou závěrečného účtu.</t>
  </si>
  <si>
    <t>Účet</t>
  </si>
  <si>
    <t>Název účtu</t>
  </si>
  <si>
    <t>obrat</t>
  </si>
  <si>
    <t>018</t>
  </si>
  <si>
    <t>Drobný dlouhodobý nehmotný majetek</t>
  </si>
  <si>
    <t>019</t>
  </si>
  <si>
    <t>Ostatní dlouhodobý nehmotný majetek odpisovaný</t>
  </si>
  <si>
    <t>021</t>
  </si>
  <si>
    <t>Stavby - dlouhodobý hmotný majetek odpisovaný</t>
  </si>
  <si>
    <t>022</t>
  </si>
  <si>
    <t>Samostatné movité věci a soubory movitých věcí - odpisované</t>
  </si>
  <si>
    <t>028</t>
  </si>
  <si>
    <t>Drobný dlouhodobý hmotný majetek</t>
  </si>
  <si>
    <t>031</t>
  </si>
  <si>
    <t>Pozemky - dlouhodobý hmotný majetek neodpisovaný</t>
  </si>
  <si>
    <t>032</t>
  </si>
  <si>
    <t>Kulturní předměty</t>
  </si>
  <si>
    <t>042</t>
  </si>
  <si>
    <t>Nedokončený dlouhodobý hmotný majetek</t>
  </si>
  <si>
    <t>078</t>
  </si>
  <si>
    <t>Oprávky k drobnému dlouhodobému nehmotnému majetku</t>
  </si>
  <si>
    <t>079</t>
  </si>
  <si>
    <t>Oprávky k ostatnímu dlouhodobému nehmotnému majetku</t>
  </si>
  <si>
    <t>081</t>
  </si>
  <si>
    <t>Oprávky ke stavbám</t>
  </si>
  <si>
    <t>082</t>
  </si>
  <si>
    <t>Oprávky k samostatným movitým věcem a SMV</t>
  </si>
  <si>
    <t>088</t>
  </si>
  <si>
    <t>Oprávky k drobnému dlouhodobému hmotnému majetku</t>
  </si>
  <si>
    <t xml:space="preserve">Stálá aktiva </t>
  </si>
  <si>
    <t>112</t>
  </si>
  <si>
    <t>Materiál na skladě</t>
  </si>
  <si>
    <t>Zboží na skladě</t>
  </si>
  <si>
    <t>Základní běžný účet ÚSC</t>
  </si>
  <si>
    <t>Odběratelé</t>
  </si>
  <si>
    <t>Krátkodobé poskytnuté zálohy</t>
  </si>
  <si>
    <t>Pohledávky za ústředními rozpočty</t>
  </si>
  <si>
    <t>Pohledávky za územními rozpočty</t>
  </si>
  <si>
    <t>Příjmy příštích období</t>
  </si>
  <si>
    <t>Dohadné účty aktivní</t>
  </si>
  <si>
    <t>Oběžná aktiva</t>
  </si>
  <si>
    <t>A K T I V A  C E L K E M</t>
  </si>
  <si>
    <t>Jmění účetní jednotky</t>
  </si>
  <si>
    <t>Transfery na pořízení dlouhodobého majetku</t>
  </si>
  <si>
    <t>Oceňovací rozdíly při změně metody</t>
  </si>
  <si>
    <t>Výsledek hospodaření běžného účetního období</t>
  </si>
  <si>
    <t>Nerozdělěný zisk, neuhrazená ztráta minulých let</t>
  </si>
  <si>
    <t>Vlastní kapitál</t>
  </si>
  <si>
    <t>Dlouhodobé úvěry (vodovod Jindice)</t>
  </si>
  <si>
    <t>Dlouhodobé přijaté zálohy (prodej pozemku)</t>
  </si>
  <si>
    <t>Dodavatelé</t>
  </si>
  <si>
    <t>Zaměstnanci</t>
  </si>
  <si>
    <t>Zúčtování s institucemi SZ a ZP</t>
  </si>
  <si>
    <t>Jiné přímé daně</t>
  </si>
  <si>
    <t>Příijaté zálohy na transfery (vodovod Jindice)</t>
  </si>
  <si>
    <t>Výnosy příštích období</t>
  </si>
  <si>
    <t>Dohadné účty pasivní</t>
  </si>
  <si>
    <t>Cizí zdroje</t>
  </si>
  <si>
    <t>P A S I V A   C E L K E M</t>
  </si>
  <si>
    <t>PODROZVAHOVÉ  ÚČTY</t>
  </si>
  <si>
    <t>Ostatní dlouhodobá podmíněná aktiva (úroly z úvěru)</t>
  </si>
  <si>
    <t>Vyrovnávací účet k podrozvahovým účtům (úroky z úvěru)</t>
  </si>
  <si>
    <t>Nedílnou součástí závěrečného účtu obce je zpráva o výsledku přezkoumání hospodaření obce.</t>
  </si>
  <si>
    <t>XIII. ZPRÁVA O VÝSLEDKU PŘEZKOUMÁNÍ HOSPODAŘENÍ ZA ROK 2013</t>
  </si>
  <si>
    <t xml:space="preserve">    Přezkoumání hospodaření se uskutečnilo dne 12.5.2014, na základě zákona č. 420/2004 Sb.,</t>
  </si>
  <si>
    <t>o přezkoumávání hospodaření územních samosprávných celků a dobrovolných svazků obcí.</t>
  </si>
  <si>
    <t>Přezkoumání provedl Krajský úřad Středočeského kraje, odbor kontroly, Zborovská 11, 150 21 Praha 5</t>
  </si>
  <si>
    <t xml:space="preserve">        paní Ing. Helena Francová - kontrolorka pověřená řízením přezkoumání,</t>
  </si>
  <si>
    <t xml:space="preserve">        paní Bc. Martina Sirotková - kontrolorka, </t>
  </si>
  <si>
    <r>
      <t xml:space="preserve"> </t>
    </r>
    <r>
      <rPr>
        <sz val="10"/>
        <rFont val="Arial CE"/>
        <charset val="238"/>
      </rPr>
      <t xml:space="preserve">na základě žádosti starosty obce (ze dne 21.6.2013). Přezkoumání proběhlo v kanceláři obecního úřadu </t>
    </r>
  </si>
  <si>
    <t xml:space="preserve"> v Jindicích čp. 64.</t>
  </si>
  <si>
    <t>Závěr zprávy:</t>
  </si>
  <si>
    <t xml:space="preserve">     Při přezkoumání hospodaření obce Rašovice za rok 2013</t>
  </si>
  <si>
    <t>Nebyly zjištěny chyby a nedostatky.</t>
  </si>
  <si>
    <t>(§ 10 odst.3 písm.a) zákona č. 420/2004 Sb.)</t>
  </si>
  <si>
    <t>Součástí závěrečného účtu je:</t>
  </si>
  <si>
    <t>- Rozvaha k 31.12.2013</t>
  </si>
  <si>
    <t>- Příloha k 31.12.2013</t>
  </si>
  <si>
    <t>- Výkaz o plnění rozpočtu FIN 2-12M</t>
  </si>
  <si>
    <t>- Výkaz zisku a ztrát</t>
  </si>
  <si>
    <t>- Tabulky finančního vypořádání</t>
  </si>
  <si>
    <t>- Inventarizační zpráva k 31.12.2013</t>
  </si>
  <si>
    <t>- Zpráva o výsledku hospodaření za rok 2013</t>
  </si>
  <si>
    <t>Všechny náležitosti závěrečného účtu za rok 2013 jsou k nahlédnutí v kanceláři obecního úřadu v úředních hodinách.</t>
  </si>
  <si>
    <t>Hospodaření obce skončilo se ziskem ve výši  1 134 914,04 Kč.</t>
  </si>
  <si>
    <t xml:space="preserve">Hospodářský výsledek je údajem o hospodaření s náklady a výnosy. Je zobrazen ve výkazu zisku a ztrát a </t>
  </si>
  <si>
    <t xml:space="preserve">vyčísluje rozdíl mezi dosaženými výnosy a vynaloženými náklady. </t>
  </si>
  <si>
    <t xml:space="preserve">Občané obce se mohli k návrhu závěrečného účtu obce Rašovice za rok 2013 vyjádřit písemně na </t>
  </si>
  <si>
    <r>
      <t>adresu</t>
    </r>
    <r>
      <rPr>
        <sz val="10"/>
        <rFont val="Arial CE"/>
        <charset val="238"/>
      </rPr>
      <t xml:space="preserve">: Obecní úřad Rašovice, Rašovice 76, 285 04 Uhlířské Janovice, </t>
    </r>
    <r>
      <rPr>
        <b/>
        <i/>
        <sz val="10"/>
        <rFont val="Arial CE"/>
        <charset val="238"/>
      </rPr>
      <t xml:space="preserve">do pátku 20.6.2014 do 12:00 hodin, </t>
    </r>
    <r>
      <rPr>
        <sz val="10"/>
        <rFont val="Arial CE"/>
        <charset val="238"/>
      </rPr>
      <t xml:space="preserve"> </t>
    </r>
  </si>
  <si>
    <t>nebo ústně při jeho projednávání na zasedání zastupitelstva.</t>
  </si>
  <si>
    <t>Cílem přezkoumání hospodaření je informovat zastupitelstvo obce a občany obce o úrovni hospodaření s ma-</t>
  </si>
  <si>
    <t>jetkem obce, plnění rozpočtových potřeb obce a o finanční situaci obce.</t>
  </si>
  <si>
    <t xml:space="preserve">Závěrečný účet obce Rašovice za rok 2013 projednalo zastupitelstvo obce Rašovice na svém zasedání </t>
  </si>
  <si>
    <t>dne 20.6.2013.</t>
  </si>
  <si>
    <t>Zpracovala: Hana Trmalová, účetní obce</t>
  </si>
  <si>
    <t xml:space="preserve">          Ing. Zbyšek Šaněk </t>
  </si>
  <si>
    <t xml:space="preserve">      starosta obce</t>
  </si>
  <si>
    <t>SCHVALOVACÍ DOLOŽKA</t>
  </si>
  <si>
    <t>Závěrečného účtu obce Rašovice za rok 2013</t>
  </si>
  <si>
    <t xml:space="preserve">Obec Rašovice ,  IČ: 00236373  </t>
  </si>
  <si>
    <t>se sídlem Rašovice 76, 285 04 Uhlířské Janovice</t>
  </si>
  <si>
    <t>zastoupená starostou Ing. Zbyškem Šaňkem</t>
  </si>
  <si>
    <t>Schvalující orgán:</t>
  </si>
  <si>
    <t>Zastupitelstvo obce Rašovice</t>
  </si>
  <si>
    <t>Přezkoumání hospodaření</t>
  </si>
  <si>
    <t>Krajský úřad Středoč. kraje, odbor kontroly</t>
  </si>
  <si>
    <t>obce Rašovice za rok 2013</t>
  </si>
  <si>
    <t>Zborovská 11, 150 21 Praha 5</t>
  </si>
  <si>
    <t>provedl:</t>
  </si>
  <si>
    <t>Zveřejnění návrhu</t>
  </si>
  <si>
    <t>Návrh závěrečného účtu obce Rašovice za rok 2013</t>
  </si>
  <si>
    <t>závěrečného účtu:</t>
  </si>
  <si>
    <t>byl na úřední desce Obecního úřadu Rašovice a na</t>
  </si>
  <si>
    <t>elektronické úřední desce Obecního úřadu Rašovice</t>
  </si>
  <si>
    <t>http://www.rasovice.cz/</t>
  </si>
  <si>
    <t>vyvěšen dne 04.06.2014 a sejmut dne 20.06.2014</t>
  </si>
  <si>
    <t>Datum schválení</t>
  </si>
  <si>
    <t>Závěrečný účet obce Rašovice za rok 2013</t>
  </si>
  <si>
    <t xml:space="preserve">byl schválen zastupitelstvem obce Rašovice </t>
  </si>
  <si>
    <t>na jeho zasedání dne 20.06.2014 usnesením</t>
  </si>
  <si>
    <t>bod č. 2</t>
  </si>
  <si>
    <t>Razítko:</t>
  </si>
  <si>
    <t xml:space="preserve">            podpis: …………………………</t>
  </si>
  <si>
    <t>Schválený rozpočet    v Kč</t>
  </si>
  <si>
    <t>Schválený rozpočet   v Kč</t>
  </si>
  <si>
    <t>počáteční stav            k 1.1.2013</t>
  </si>
  <si>
    <t>konečný stav              k 31.12.2013</t>
  </si>
  <si>
    <t>Ozdrav.hosp.zvířat a zvl.veter.péče</t>
  </si>
  <si>
    <t>Odvádění a čištění odpadních vod</t>
  </si>
  <si>
    <t>Úpravy drobných vodních toků</t>
  </si>
  <si>
    <t>Volby do PS Parlamentu ČR</t>
  </si>
  <si>
    <t>Volba prezidenta republiky</t>
  </si>
  <si>
    <t>spis.zn.:SZ_093003/2013/KUSK dne 12.05.2014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</si>
</sst>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0"/>
      <name val="Arial CE"/>
      <charset val="238"/>
    </font>
    <font>
      <sz val="10"/>
      <name val="Arial CE"/>
      <charset val="238"/>
    </font>
    <font>
      <b/>
      <sz val="18"/>
      <name val="Arial CE"/>
      <family val="2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b/>
      <u/>
      <sz val="13"/>
      <name val="Arial CE"/>
      <family val="2"/>
      <charset val="238"/>
    </font>
    <font>
      <sz val="8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color indexed="10"/>
      <name val="Arial CE"/>
      <charset val="238"/>
    </font>
    <font>
      <sz val="8"/>
      <color indexed="12"/>
      <name val="Arial CE"/>
      <charset val="238"/>
    </font>
    <font>
      <sz val="9"/>
      <name val="Arial CE"/>
      <charset val="238"/>
    </font>
    <font>
      <b/>
      <sz val="9"/>
      <color indexed="10"/>
      <name val="Arial CE"/>
      <charset val="238"/>
    </font>
    <font>
      <b/>
      <sz val="9"/>
      <color indexed="12"/>
      <name val="Arial CE"/>
      <charset val="238"/>
    </font>
    <font>
      <sz val="11"/>
      <name val="Arial CE"/>
      <family val="2"/>
      <charset val="238"/>
    </font>
    <font>
      <b/>
      <sz val="10"/>
      <color indexed="12"/>
      <name val="Arial CE"/>
      <charset val="238"/>
    </font>
    <font>
      <b/>
      <sz val="10"/>
      <color indexed="10"/>
      <name val="Arial CE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9"/>
      <color rgb="FFFF0000"/>
      <name val="Arial CE"/>
      <charset val="238"/>
    </font>
    <font>
      <b/>
      <sz val="9"/>
      <name val="Arial CE"/>
      <charset val="238"/>
    </font>
    <font>
      <b/>
      <sz val="12"/>
      <color indexed="12"/>
      <name val="Arial CE"/>
      <family val="2"/>
      <charset val="238"/>
    </font>
    <font>
      <sz val="12"/>
      <color indexed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1"/>
      <color indexed="12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u/>
      <sz val="11"/>
      <name val="Arial CE"/>
      <family val="2"/>
      <charset val="238"/>
    </font>
    <font>
      <sz val="9"/>
      <name val="Arial CE"/>
      <family val="2"/>
      <charset val="238"/>
    </font>
    <font>
      <sz val="10"/>
      <color indexed="12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1"/>
      <color indexed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b/>
      <i/>
      <sz val="10"/>
      <color indexed="12"/>
      <name val="Arial CE"/>
      <charset val="238"/>
    </font>
    <font>
      <b/>
      <i/>
      <sz val="9"/>
      <name val="Arial CE"/>
      <charset val="238"/>
    </font>
    <font>
      <b/>
      <i/>
      <sz val="11"/>
      <name val="Arial CE"/>
      <charset val="238"/>
    </font>
    <font>
      <b/>
      <u/>
      <sz val="12"/>
      <name val="Arial CE"/>
      <charset val="238"/>
    </font>
    <font>
      <sz val="12"/>
      <name val="Arial CE"/>
      <charset val="238"/>
    </font>
    <font>
      <i/>
      <sz val="10"/>
      <name val="Arial CE"/>
      <charset val="238"/>
    </font>
    <font>
      <b/>
      <i/>
      <sz val="9"/>
      <color indexed="12"/>
      <name val="Arial CE"/>
      <charset val="238"/>
    </font>
    <font>
      <b/>
      <i/>
      <sz val="8"/>
      <name val="Arial CE"/>
      <charset val="238"/>
    </font>
    <font>
      <sz val="9"/>
      <color indexed="12"/>
      <name val="Arial CE"/>
      <charset val="238"/>
    </font>
    <font>
      <b/>
      <i/>
      <sz val="9"/>
      <color indexed="10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  <font>
      <i/>
      <u/>
      <sz val="11"/>
      <name val="Arial CE"/>
      <charset val="238"/>
    </font>
    <font>
      <b/>
      <u/>
      <sz val="11"/>
      <name val="Arial CE"/>
      <charset val="238"/>
    </font>
    <font>
      <b/>
      <i/>
      <sz val="10"/>
      <name val="Arial CE"/>
      <charset val="238"/>
    </font>
    <font>
      <b/>
      <sz val="16"/>
      <name val="Arial CE"/>
      <charset val="238"/>
    </font>
    <font>
      <sz val="12"/>
      <name val="Arial CE"/>
      <family val="2"/>
      <charset val="238"/>
    </font>
    <font>
      <sz val="14"/>
      <name val="Arial CE"/>
      <charset val="238"/>
    </font>
    <font>
      <u/>
      <sz val="10"/>
      <color indexed="12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4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/>
    <xf numFmtId="0" fontId="8" fillId="0" borderId="0" xfId="0" applyFont="1" applyAlignment="1">
      <alignment horizontal="center"/>
    </xf>
    <xf numFmtId="0" fontId="0" fillId="0" borderId="6" xfId="0" applyBorder="1"/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4" fontId="12" fillId="0" borderId="7" xfId="0" applyNumberFormat="1" applyFont="1" applyBorder="1"/>
    <xf numFmtId="0" fontId="0" fillId="0" borderId="8" xfId="0" applyBorder="1"/>
    <xf numFmtId="0" fontId="0" fillId="0" borderId="4" xfId="0" applyBorder="1"/>
    <xf numFmtId="0" fontId="6" fillId="0" borderId="1" xfId="0" applyFont="1" applyBorder="1"/>
    <xf numFmtId="4" fontId="12" fillId="0" borderId="1" xfId="0" applyNumberFormat="1" applyFont="1" applyBorder="1"/>
    <xf numFmtId="0" fontId="6" fillId="0" borderId="0" xfId="0" applyFont="1" applyBorder="1" applyAlignment="1">
      <alignment horizontal="center"/>
    </xf>
    <xf numFmtId="0" fontId="13" fillId="0" borderId="7" xfId="0" applyFont="1" applyBorder="1" applyAlignment="1">
      <alignment vertical="center"/>
    </xf>
    <xf numFmtId="4" fontId="13" fillId="0" borderId="1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0" fontId="6" fillId="0" borderId="9" xfId="0" applyFont="1" applyBorder="1"/>
    <xf numFmtId="0" fontId="6" fillId="0" borderId="7" xfId="0" applyFont="1" applyBorder="1" applyAlignment="1"/>
    <xf numFmtId="4" fontId="0" fillId="0" borderId="0" xfId="0" applyNumberFormat="1"/>
    <xf numFmtId="0" fontId="0" fillId="0" borderId="9" xfId="0" applyBorder="1"/>
    <xf numFmtId="0" fontId="6" fillId="0" borderId="10" xfId="0" applyFont="1" applyBorder="1" applyAlignment="1">
      <alignment horizontal="center"/>
    </xf>
    <xf numFmtId="4" fontId="13" fillId="0" borderId="7" xfId="0" applyNumberFormat="1" applyFont="1" applyBorder="1" applyAlignment="1">
      <alignment vertical="center"/>
    </xf>
    <xf numFmtId="4" fontId="14" fillId="0" borderId="7" xfId="0" applyNumberFormat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15" fillId="0" borderId="12" xfId="0" applyFont="1" applyBorder="1"/>
    <xf numFmtId="4" fontId="15" fillId="0" borderId="12" xfId="0" applyNumberFormat="1" applyFont="1" applyBorder="1"/>
    <xf numFmtId="4" fontId="15" fillId="0" borderId="13" xfId="0" applyNumberFormat="1" applyFont="1" applyBorder="1"/>
    <xf numFmtId="0" fontId="0" fillId="0" borderId="14" xfId="0" applyBorder="1"/>
    <xf numFmtId="0" fontId="0" fillId="0" borderId="5" xfId="0" applyBorder="1"/>
    <xf numFmtId="0" fontId="16" fillId="0" borderId="4" xfId="0" applyFont="1" applyBorder="1" applyAlignment="1">
      <alignment horizontal="center" vertical="center"/>
    </xf>
    <xf numFmtId="4" fontId="17" fillId="0" borderId="4" xfId="0" applyNumberFormat="1" applyFont="1" applyBorder="1" applyAlignment="1">
      <alignment vertical="center"/>
    </xf>
    <xf numFmtId="4" fontId="16" fillId="0" borderId="4" xfId="0" applyNumberFormat="1" applyFont="1" applyBorder="1" applyAlignment="1">
      <alignment vertical="center"/>
    </xf>
    <xf numFmtId="0" fontId="0" fillId="0" borderId="0" xfId="0" applyBorder="1"/>
    <xf numFmtId="0" fontId="18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5" xfId="0" applyFont="1" applyBorder="1" applyAlignment="1"/>
    <xf numFmtId="4" fontId="12" fillId="0" borderId="1" xfId="0" applyNumberFormat="1" applyFont="1" applyBorder="1" applyAlignment="1">
      <alignment vertical="center"/>
    </xf>
    <xf numFmtId="0" fontId="20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4" fontId="13" fillId="0" borderId="7" xfId="0" applyNumberFormat="1" applyFont="1" applyBorder="1"/>
    <xf numFmtId="0" fontId="21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4" fontId="12" fillId="0" borderId="16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2" fillId="0" borderId="2" xfId="0" applyFont="1" applyBorder="1" applyAlignment="1"/>
    <xf numFmtId="0" fontId="6" fillId="0" borderId="2" xfId="0" applyFont="1" applyBorder="1" applyAlignment="1"/>
    <xf numFmtId="0" fontId="13" fillId="0" borderId="1" xfId="0" applyFont="1" applyBorder="1" applyAlignment="1">
      <alignment horizontal="center" vertical="center"/>
    </xf>
    <xf numFmtId="0" fontId="17" fillId="0" borderId="2" xfId="0" applyFont="1" applyBorder="1" applyAlignment="1"/>
    <xf numFmtId="0" fontId="1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4" fontId="12" fillId="0" borderId="7" xfId="0" applyNumberFormat="1" applyFont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0" fontId="12" fillId="0" borderId="17" xfId="0" applyFont="1" applyBorder="1" applyAlignment="1"/>
    <xf numFmtId="0" fontId="21" fillId="0" borderId="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7" fillId="0" borderId="15" xfId="0" applyFont="1" applyBorder="1" applyAlignment="1"/>
    <xf numFmtId="4" fontId="13" fillId="0" borderId="12" xfId="0" applyNumberFormat="1" applyFont="1" applyBorder="1" applyAlignment="1">
      <alignment vertical="center"/>
    </xf>
    <xf numFmtId="4" fontId="14" fillId="0" borderId="12" xfId="0" applyNumberFormat="1" applyFont="1" applyBorder="1" applyAlignment="1">
      <alignment vertical="center"/>
    </xf>
    <xf numFmtId="0" fontId="0" fillId="0" borderId="18" xfId="0" applyBorder="1"/>
    <xf numFmtId="0" fontId="15" fillId="0" borderId="11" xfId="0" applyFont="1" applyBorder="1"/>
    <xf numFmtId="4" fontId="24" fillId="0" borderId="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7" fillId="0" borderId="0" xfId="0" applyFont="1"/>
    <xf numFmtId="0" fontId="0" fillId="0" borderId="1" xfId="0" applyBorder="1"/>
    <xf numFmtId="0" fontId="19" fillId="0" borderId="16" xfId="0" applyFont="1" applyBorder="1"/>
    <xf numFmtId="0" fontId="15" fillId="0" borderId="1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0" fillId="0" borderId="3" xfId="0" applyBorder="1"/>
    <xf numFmtId="0" fontId="12" fillId="0" borderId="3" xfId="0" applyFont="1" applyBorder="1" applyAlignment="1">
      <alignment horizontal="center"/>
    </xf>
    <xf numFmtId="0" fontId="6" fillId="0" borderId="0" xfId="0" applyFont="1" applyBorder="1"/>
    <xf numFmtId="4" fontId="12" fillId="0" borderId="3" xfId="0" applyNumberFormat="1" applyFont="1" applyBorder="1"/>
    <xf numFmtId="4" fontId="12" fillId="0" borderId="8" xfId="0" applyNumberFormat="1" applyFont="1" applyBorder="1"/>
    <xf numFmtId="0" fontId="12" fillId="0" borderId="3" xfId="0" applyFont="1" applyBorder="1"/>
    <xf numFmtId="0" fontId="19" fillId="0" borderId="0" xfId="0" applyFont="1" applyBorder="1"/>
    <xf numFmtId="4" fontId="21" fillId="0" borderId="3" xfId="0" applyNumberFormat="1" applyFont="1" applyBorder="1" applyAlignment="1">
      <alignment vertical="center"/>
    </xf>
    <xf numFmtId="4" fontId="21" fillId="0" borderId="8" xfId="0" applyNumberFormat="1" applyFont="1" applyBorder="1" applyAlignment="1">
      <alignment vertic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/>
    <xf numFmtId="4" fontId="12" fillId="0" borderId="12" xfId="0" applyNumberFormat="1" applyFont="1" applyBorder="1"/>
    <xf numFmtId="4" fontId="12" fillId="0" borderId="11" xfId="0" applyNumberFormat="1" applyFont="1" applyBorder="1"/>
    <xf numFmtId="0" fontId="6" fillId="0" borderId="5" xfId="0" applyFont="1" applyBorder="1" applyAlignment="1">
      <alignment horizontal="center"/>
    </xf>
    <xf numFmtId="0" fontId="25" fillId="0" borderId="14" xfId="0" applyFont="1" applyBorder="1"/>
    <xf numFmtId="4" fontId="24" fillId="0" borderId="4" xfId="0" applyNumberFormat="1" applyFont="1" applyBorder="1"/>
    <xf numFmtId="4" fontId="26" fillId="0" borderId="14" xfId="0" applyNumberFormat="1" applyFont="1" applyBorder="1"/>
    <xf numFmtId="4" fontId="26" fillId="0" borderId="4" xfId="0" applyNumberFormat="1" applyFont="1" applyBorder="1"/>
    <xf numFmtId="0" fontId="9" fillId="0" borderId="0" xfId="0" applyFont="1" applyBorder="1"/>
    <xf numFmtId="4" fontId="9" fillId="0" borderId="0" xfId="0" applyNumberFormat="1" applyFont="1" applyBorder="1"/>
    <xf numFmtId="0" fontId="27" fillId="0" borderId="0" xfId="0" applyFont="1"/>
    <xf numFmtId="0" fontId="8" fillId="0" borderId="0" xfId="0" applyFont="1"/>
    <xf numFmtId="4" fontId="28" fillId="0" borderId="1" xfId="0" applyNumberFormat="1" applyFont="1" applyBorder="1"/>
    <xf numFmtId="4" fontId="28" fillId="0" borderId="2" xfId="0" applyNumberFormat="1" applyFont="1" applyBorder="1"/>
    <xf numFmtId="4" fontId="28" fillId="0" borderId="3" xfId="0" applyNumberFormat="1" applyFont="1" applyBorder="1"/>
    <xf numFmtId="4" fontId="28" fillId="0" borderId="15" xfId="0" applyNumberFormat="1" applyFont="1" applyBorder="1"/>
    <xf numFmtId="4" fontId="28" fillId="0" borderId="12" xfId="0" applyNumberFormat="1" applyFont="1" applyBorder="1"/>
    <xf numFmtId="4" fontId="28" fillId="0" borderId="18" xfId="0" applyNumberFormat="1" applyFont="1" applyBorder="1"/>
    <xf numFmtId="4" fontId="26" fillId="0" borderId="4" xfId="0" applyNumberFormat="1" applyFont="1" applyBorder="1" applyAlignment="1">
      <alignment vertical="center"/>
    </xf>
    <xf numFmtId="4" fontId="26" fillId="0" borderId="5" xfId="0" applyNumberFormat="1" applyFont="1" applyBorder="1" applyAlignment="1">
      <alignment vertical="center"/>
    </xf>
    <xf numFmtId="4" fontId="0" fillId="0" borderId="0" xfId="0" applyNumberFormat="1" applyBorder="1"/>
    <xf numFmtId="0" fontId="28" fillId="0" borderId="1" xfId="0" applyFont="1" applyFill="1" applyBorder="1"/>
    <xf numFmtId="0" fontId="28" fillId="0" borderId="2" xfId="0" applyFont="1" applyBorder="1"/>
    <xf numFmtId="4" fontId="28" fillId="0" borderId="1" xfId="0" applyNumberFormat="1" applyFont="1" applyFill="1" applyBorder="1"/>
    <xf numFmtId="4" fontId="28" fillId="0" borderId="2" xfId="0" applyNumberFormat="1" applyFont="1" applyFill="1" applyBorder="1"/>
    <xf numFmtId="0" fontId="28" fillId="0" borderId="3" xfId="0" applyFont="1" applyFill="1" applyBorder="1"/>
    <xf numFmtId="0" fontId="28" fillId="0" borderId="15" xfId="0" applyFont="1" applyBorder="1"/>
    <xf numFmtId="4" fontId="28" fillId="0" borderId="3" xfId="0" applyNumberFormat="1" applyFont="1" applyFill="1" applyBorder="1"/>
    <xf numFmtId="4" fontId="28" fillId="0" borderId="15" xfId="0" applyNumberFormat="1" applyFont="1" applyFill="1" applyBorder="1"/>
    <xf numFmtId="4" fontId="15" fillId="0" borderId="18" xfId="0" applyNumberFormat="1" applyFont="1" applyBorder="1"/>
    <xf numFmtId="4" fontId="28" fillId="0" borderId="0" xfId="0" applyNumberFormat="1" applyFont="1" applyBorder="1"/>
    <xf numFmtId="0" fontId="9" fillId="0" borderId="7" xfId="0" applyFont="1" applyFill="1" applyBorder="1" applyAlignment="1">
      <alignment vertical="center"/>
    </xf>
    <xf numFmtId="0" fontId="30" fillId="0" borderId="17" xfId="0" applyFont="1" applyBorder="1"/>
    <xf numFmtId="4" fontId="24" fillId="0" borderId="7" xfId="0" applyNumberFormat="1" applyFont="1" applyFill="1" applyBorder="1" applyAlignment="1">
      <alignment vertical="center"/>
    </xf>
    <xf numFmtId="4" fontId="26" fillId="0" borderId="7" xfId="0" applyNumberFormat="1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4" fontId="24" fillId="0" borderId="7" xfId="0" applyNumberFormat="1" applyFont="1" applyBorder="1" applyAlignment="1">
      <alignment vertical="center"/>
    </xf>
    <xf numFmtId="4" fontId="26" fillId="0" borderId="7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4" fontId="24" fillId="0" borderId="25" xfId="0" applyNumberFormat="1" applyFont="1" applyBorder="1" applyAlignment="1">
      <alignment vertical="center"/>
    </xf>
    <xf numFmtId="4" fontId="26" fillId="0" borderId="25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4" fontId="26" fillId="0" borderId="7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8" fillId="0" borderId="0" xfId="0" applyFont="1" applyBorder="1"/>
    <xf numFmtId="4" fontId="34" fillId="0" borderId="0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" fontId="35" fillId="0" borderId="7" xfId="0" applyNumberFormat="1" applyFont="1" applyBorder="1"/>
    <xf numFmtId="0" fontId="12" fillId="0" borderId="1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/>
    <xf numFmtId="4" fontId="19" fillId="0" borderId="0" xfId="0" applyNumberFormat="1" applyFont="1" applyBorder="1"/>
    <xf numFmtId="49" fontId="12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4" fontId="21" fillId="0" borderId="0" xfId="0" applyNumberFormat="1" applyFont="1" applyBorder="1"/>
    <xf numFmtId="0" fontId="0" fillId="0" borderId="3" xfId="0" applyBorder="1" applyAlignment="1">
      <alignment vertical="center"/>
    </xf>
    <xf numFmtId="0" fontId="6" fillId="0" borderId="9" xfId="0" applyFont="1" applyBorder="1" applyAlignment="1"/>
    <xf numFmtId="4" fontId="12" fillId="0" borderId="7" xfId="0" applyNumberFormat="1" applyFont="1" applyBorder="1" applyAlignment="1"/>
    <xf numFmtId="4" fontId="12" fillId="0" borderId="17" xfId="0" applyNumberFormat="1" applyFont="1" applyBorder="1" applyAlignment="1"/>
    <xf numFmtId="0" fontId="0" fillId="0" borderId="4" xfId="0" applyBorder="1" applyAlignment="1">
      <alignment vertical="center"/>
    </xf>
    <xf numFmtId="0" fontId="36" fillId="0" borderId="4" xfId="0" applyFont="1" applyBorder="1" applyAlignment="1">
      <alignment vertical="center"/>
    </xf>
    <xf numFmtId="4" fontId="17" fillId="0" borderId="14" xfId="0" applyNumberFormat="1" applyFont="1" applyBorder="1" applyAlignment="1"/>
    <xf numFmtId="4" fontId="16" fillId="0" borderId="4" xfId="0" applyNumberFormat="1" applyFont="1" applyBorder="1" applyAlignment="1"/>
    <xf numFmtId="4" fontId="16" fillId="0" borderId="5" xfId="0" applyNumberFormat="1" applyFont="1" applyBorder="1"/>
    <xf numFmtId="0" fontId="37" fillId="0" borderId="0" xfId="0" applyFont="1" applyBorder="1" applyAlignment="1">
      <alignment vertical="center"/>
    </xf>
    <xf numFmtId="4" fontId="28" fillId="0" borderId="0" xfId="0" applyNumberFormat="1" applyFont="1" applyBorder="1" applyAlignment="1"/>
    <xf numFmtId="4" fontId="34" fillId="0" borderId="0" xfId="0" applyNumberFormat="1" applyFont="1" applyBorder="1" applyAlignment="1"/>
    <xf numFmtId="4" fontId="34" fillId="0" borderId="0" xfId="0" applyNumberFormat="1" applyFont="1" applyBorder="1"/>
    <xf numFmtId="0" fontId="38" fillId="0" borderId="0" xfId="0" applyFont="1" applyBorder="1" applyAlignment="1">
      <alignment vertical="center"/>
    </xf>
    <xf numFmtId="4" fontId="15" fillId="0" borderId="0" xfId="0" applyNumberFormat="1" applyFont="1" applyBorder="1" applyAlignment="1"/>
    <xf numFmtId="4" fontId="3" fillId="0" borderId="0" xfId="0" applyNumberFormat="1" applyFont="1" applyBorder="1" applyAlignment="1"/>
    <xf numFmtId="0" fontId="6" fillId="0" borderId="7" xfId="0" applyFont="1" applyBorder="1" applyAlignment="1">
      <alignment vertical="center"/>
    </xf>
    <xf numFmtId="0" fontId="6" fillId="0" borderId="14" xfId="0" applyFont="1" applyBorder="1" applyAlignment="1"/>
    <xf numFmtId="4" fontId="12" fillId="0" borderId="4" xfId="0" applyNumberFormat="1" applyFont="1" applyBorder="1" applyAlignment="1"/>
    <xf numFmtId="4" fontId="12" fillId="0" borderId="5" xfId="0" applyNumberFormat="1" applyFont="1" applyBorder="1" applyAlignment="1"/>
    <xf numFmtId="4" fontId="17" fillId="0" borderId="4" xfId="0" applyNumberFormat="1" applyFont="1" applyBorder="1" applyAlignment="1"/>
    <xf numFmtId="0" fontId="0" fillId="0" borderId="0" xfId="0" applyBorder="1" applyAlignment="1"/>
    <xf numFmtId="4" fontId="12" fillId="0" borderId="0" xfId="0" applyNumberFormat="1" applyFont="1" applyBorder="1" applyAlignment="1"/>
    <xf numFmtId="0" fontId="12" fillId="0" borderId="7" xfId="1" applyFont="1" applyBorder="1"/>
    <xf numFmtId="0" fontId="12" fillId="0" borderId="7" xfId="1" applyFont="1" applyBorder="1" applyAlignment="1">
      <alignment horizontal="center"/>
    </xf>
    <xf numFmtId="4" fontId="1" fillId="0" borderId="7" xfId="1" applyNumberFormat="1" applyFont="1" applyBorder="1"/>
    <xf numFmtId="0" fontId="12" fillId="0" borderId="7" xfId="0" applyFont="1" applyBorder="1"/>
    <xf numFmtId="4" fontId="1" fillId="0" borderId="7" xfId="0" applyNumberFormat="1" applyFont="1" applyBorder="1"/>
    <xf numFmtId="4" fontId="16" fillId="0" borderId="7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39" fillId="0" borderId="0" xfId="0" applyFont="1" applyBorder="1"/>
    <xf numFmtId="0" fontId="40" fillId="0" borderId="0" xfId="0" applyFont="1" applyBorder="1"/>
    <xf numFmtId="0" fontId="41" fillId="0" borderId="0" xfId="0" applyFont="1"/>
    <xf numFmtId="0" fontId="12" fillId="0" borderId="0" xfId="0" applyFont="1"/>
    <xf numFmtId="49" fontId="6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9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 wrapText="1"/>
    </xf>
    <xf numFmtId="49" fontId="6" fillId="0" borderId="7" xfId="0" applyNumberFormat="1" applyFont="1" applyBorder="1" applyAlignment="1">
      <alignment horizontal="center"/>
    </xf>
    <xf numFmtId="4" fontId="6" fillId="0" borderId="7" xfId="0" applyNumberFormat="1" applyFont="1" applyBorder="1"/>
    <xf numFmtId="4" fontId="42" fillId="0" borderId="7" xfId="0" applyNumberFormat="1" applyFont="1" applyBorder="1" applyAlignment="1">
      <alignment vertical="center"/>
    </xf>
    <xf numFmtId="4" fontId="42" fillId="0" borderId="7" xfId="0" applyNumberFormat="1" applyFont="1" applyBorder="1"/>
    <xf numFmtId="0" fontId="43" fillId="0" borderId="17" xfId="0" applyFont="1" applyBorder="1" applyAlignment="1"/>
    <xf numFmtId="4" fontId="6" fillId="0" borderId="7" xfId="0" applyNumberFormat="1" applyFont="1" applyBorder="1" applyAlignment="1"/>
    <xf numFmtId="0" fontId="6" fillId="0" borderId="17" xfId="0" applyFont="1" applyBorder="1" applyAlignment="1"/>
    <xf numFmtId="4" fontId="14" fillId="0" borderId="7" xfId="0" applyNumberFormat="1" applyFont="1" applyBorder="1"/>
    <xf numFmtId="4" fontId="42" fillId="0" borderId="7" xfId="0" applyNumberFormat="1" applyFont="1" applyBorder="1" applyAlignment="1"/>
    <xf numFmtId="4" fontId="42" fillId="0" borderId="1" xfId="0" applyNumberFormat="1" applyFont="1" applyBorder="1" applyAlignment="1">
      <alignment vertical="center"/>
    </xf>
    <xf numFmtId="0" fontId="14" fillId="0" borderId="9" xfId="0" applyFont="1" applyBorder="1" applyAlignment="1"/>
    <xf numFmtId="0" fontId="44" fillId="0" borderId="17" xfId="0" applyFont="1" applyBorder="1" applyAlignment="1"/>
    <xf numFmtId="4" fontId="14" fillId="0" borderId="7" xfId="0" applyNumberFormat="1" applyFont="1" applyBorder="1" applyAlignment="1"/>
    <xf numFmtId="4" fontId="45" fillId="0" borderId="7" xfId="0" applyNumberFormat="1" applyFont="1" applyBorder="1"/>
    <xf numFmtId="0" fontId="37" fillId="0" borderId="0" xfId="0" applyFont="1" applyBorder="1" applyAlignment="1"/>
    <xf numFmtId="4" fontId="6" fillId="0" borderId="0" xfId="0" applyNumberFormat="1" applyFont="1" applyBorder="1"/>
    <xf numFmtId="4" fontId="37" fillId="0" borderId="0" xfId="0" applyNumberFormat="1" applyFont="1" applyBorder="1"/>
    <xf numFmtId="0" fontId="12" fillId="0" borderId="7" xfId="0" applyFont="1" applyBorder="1" applyAlignment="1"/>
    <xf numFmtId="0" fontId="37" fillId="0" borderId="7" xfId="0" applyFont="1" applyBorder="1" applyAlignment="1"/>
    <xf numFmtId="0" fontId="46" fillId="0" borderId="0" xfId="0" applyFont="1"/>
    <xf numFmtId="0" fontId="1" fillId="0" borderId="0" xfId="0" applyFont="1"/>
    <xf numFmtId="49" fontId="46" fillId="0" borderId="0" xfId="0" applyNumberFormat="1" applyFont="1"/>
    <xf numFmtId="49" fontId="1" fillId="0" borderId="0" xfId="0" applyNumberFormat="1" applyFont="1"/>
    <xf numFmtId="0" fontId="38" fillId="0" borderId="0" xfId="0" applyFont="1"/>
    <xf numFmtId="0" fontId="48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5" fillId="0" borderId="0" xfId="0" applyFont="1"/>
    <xf numFmtId="0" fontId="49" fillId="0" borderId="0" xfId="0" applyFont="1"/>
    <xf numFmtId="49" fontId="0" fillId="0" borderId="0" xfId="0" applyNumberFormat="1" applyFont="1" applyAlignment="1"/>
    <xf numFmtId="49" fontId="4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/>
    <xf numFmtId="49" fontId="12" fillId="0" borderId="0" xfId="0" applyNumberFormat="1" applyFont="1"/>
    <xf numFmtId="49" fontId="40" fillId="0" borderId="0" xfId="0" applyNumberFormat="1" applyFont="1"/>
    <xf numFmtId="49" fontId="41" fillId="0" borderId="0" xfId="0" applyNumberFormat="1" applyFont="1"/>
    <xf numFmtId="49" fontId="35" fillId="0" borderId="0" xfId="0" applyNumberFormat="1" applyFont="1"/>
    <xf numFmtId="49" fontId="50" fillId="0" borderId="0" xfId="0" applyNumberFormat="1" applyFont="1"/>
    <xf numFmtId="49" fontId="37" fillId="0" borderId="0" xfId="0" applyNumberFormat="1" applyFont="1"/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46" fillId="0" borderId="0" xfId="0" applyFont="1" applyAlignment="1"/>
    <xf numFmtId="0" fontId="52" fillId="0" borderId="0" xfId="0" applyFont="1"/>
    <xf numFmtId="0" fontId="4" fillId="0" borderId="0" xfId="0" applyFont="1" applyAlignment="1">
      <alignment horizontal="center"/>
    </xf>
    <xf numFmtId="0" fontId="47" fillId="0" borderId="0" xfId="0" applyFont="1"/>
    <xf numFmtId="0" fontId="3" fillId="0" borderId="0" xfId="0" applyFont="1" applyAlignment="1">
      <alignment horizontal="center"/>
    </xf>
    <xf numFmtId="0" fontId="35" fillId="0" borderId="0" xfId="0" applyFont="1" applyAlignment="1"/>
    <xf numFmtId="0" fontId="53" fillId="0" borderId="0" xfId="0" applyFont="1" applyAlignment="1">
      <alignment horizontal="center"/>
    </xf>
    <xf numFmtId="0" fontId="1" fillId="0" borderId="0" xfId="0" applyFont="1" applyAlignment="1"/>
    <xf numFmtId="0" fontId="40" fillId="0" borderId="0" xfId="0" applyFont="1"/>
    <xf numFmtId="0" fontId="46" fillId="0" borderId="0" xfId="0" applyFont="1" applyAlignment="1">
      <alignment horizontal="center"/>
    </xf>
    <xf numFmtId="0" fontId="0" fillId="0" borderId="0" xfId="0" applyFont="1"/>
    <xf numFmtId="0" fontId="54" fillId="0" borderId="0" xfId="2" applyFont="1" applyAlignment="1" applyProtection="1"/>
    <xf numFmtId="0" fontId="0" fillId="0" borderId="0" xfId="0" applyFont="1" applyFill="1" applyBorder="1"/>
    <xf numFmtId="0" fontId="1" fillId="0" borderId="0" xfId="0" applyFont="1" applyFill="1" applyBorder="1"/>
    <xf numFmtId="0" fontId="12" fillId="0" borderId="17" xfId="0" applyFont="1" applyBorder="1" applyAlignment="1"/>
    <xf numFmtId="0" fontId="6" fillId="0" borderId="17" xfId="0" applyFont="1" applyBorder="1" applyAlignment="1"/>
    <xf numFmtId="0" fontId="17" fillId="0" borderId="17" xfId="0" applyFont="1" applyBorder="1" applyAlignment="1">
      <alignment vertical="center"/>
    </xf>
    <xf numFmtId="0" fontId="6" fillId="0" borderId="9" xfId="0" applyFont="1" applyBorder="1" applyAlignment="1"/>
    <xf numFmtId="0" fontId="4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/>
    <xf numFmtId="0" fontId="0" fillId="0" borderId="0" xfId="0" applyAlignment="1"/>
    <xf numFmtId="0" fontId="51" fillId="0" borderId="0" xfId="0" applyFont="1" applyAlignment="1">
      <alignment horizontal="center"/>
    </xf>
    <xf numFmtId="0" fontId="6" fillId="0" borderId="9" xfId="0" applyFont="1" applyBorder="1" applyAlignment="1">
      <alignment vertical="center" wrapText="1"/>
    </xf>
    <xf numFmtId="0" fontId="6" fillId="0" borderId="17" xfId="0" applyFont="1" applyBorder="1" applyAlignment="1"/>
    <xf numFmtId="0" fontId="6" fillId="0" borderId="9" xfId="0" applyFont="1" applyBorder="1" applyAlignment="1"/>
    <xf numFmtId="0" fontId="42" fillId="0" borderId="9" xfId="0" applyFont="1" applyBorder="1" applyAlignment="1"/>
    <xf numFmtId="0" fontId="42" fillId="0" borderId="17" xfId="0" applyFont="1" applyBorder="1" applyAlignment="1"/>
    <xf numFmtId="0" fontId="45" fillId="0" borderId="9" xfId="0" applyFont="1" applyBorder="1" applyAlignment="1"/>
    <xf numFmtId="0" fontId="45" fillId="0" borderId="17" xfId="0" applyFont="1" applyBorder="1" applyAlignment="1"/>
    <xf numFmtId="0" fontId="39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14" fillId="0" borderId="9" xfId="0" applyFont="1" applyBorder="1" applyAlignment="1"/>
    <xf numFmtId="0" fontId="14" fillId="0" borderId="17" xfId="0" applyFont="1" applyBorder="1" applyAlignment="1"/>
    <xf numFmtId="0" fontId="13" fillId="0" borderId="9" xfId="0" applyFont="1" applyBorder="1" applyAlignment="1">
      <alignment vertical="center" wrapText="1"/>
    </xf>
    <xf numFmtId="0" fontId="13" fillId="0" borderId="17" xfId="0" applyFont="1" applyBorder="1" applyAlignment="1"/>
    <xf numFmtId="0" fontId="6" fillId="0" borderId="17" xfId="0" applyFont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9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9" xfId="0" applyFont="1" applyFill="1" applyBorder="1" applyAlignment="1"/>
    <xf numFmtId="0" fontId="6" fillId="0" borderId="17" xfId="0" applyFont="1" applyFill="1" applyBorder="1" applyAlignment="1"/>
    <xf numFmtId="0" fontId="6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0" fillId="0" borderId="2" xfId="0" applyBorder="1" applyAlignment="1"/>
    <xf numFmtId="0" fontId="6" fillId="0" borderId="14" xfId="0" applyFont="1" applyBorder="1" applyAlignment="1">
      <alignment horizontal="center" vertical="center"/>
    </xf>
    <xf numFmtId="0" fontId="0" fillId="0" borderId="5" xfId="0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/>
    <xf numFmtId="0" fontId="12" fillId="0" borderId="17" xfId="1" applyFont="1" applyBorder="1" applyAlignment="1"/>
    <xf numFmtId="0" fontId="12" fillId="0" borderId="7" xfId="1" applyFont="1" applyBorder="1" applyAlignment="1"/>
    <xf numFmtId="0" fontId="12" fillId="0" borderId="17" xfId="0" applyFont="1" applyBorder="1" applyAlignment="1"/>
    <xf numFmtId="0" fontId="12" fillId="0" borderId="7" xfId="0" applyFont="1" applyBorder="1" applyAlignment="1"/>
    <xf numFmtId="0" fontId="17" fillId="0" borderId="10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/>
    <xf numFmtId="0" fontId="6" fillId="0" borderId="6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/>
    <xf numFmtId="0" fontId="0" fillId="0" borderId="15" xfId="0" applyBorder="1" applyAlignment="1"/>
    <xf numFmtId="0" fontId="0" fillId="0" borderId="26" xfId="0" applyBorder="1" applyAlignment="1"/>
    <xf numFmtId="0" fontId="0" fillId="0" borderId="9" xfId="0" applyBorder="1" applyAlignment="1"/>
    <xf numFmtId="0" fontId="0" fillId="0" borderId="17" xfId="0" applyBorder="1" applyAlignment="1"/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3" xfId="0" applyFont="1" applyBorder="1" applyAlignment="1"/>
    <xf numFmtId="0" fontId="0" fillId="0" borderId="4" xfId="0" applyBorder="1" applyAlignment="1"/>
    <xf numFmtId="0" fontId="12" fillId="0" borderId="9" xfId="0" applyFont="1" applyBorder="1" applyAlignment="1"/>
    <xf numFmtId="0" fontId="12" fillId="0" borderId="10" xfId="0" applyFont="1" applyBorder="1" applyAlignment="1"/>
    <xf numFmtId="0" fontId="6" fillId="0" borderId="4" xfId="0" applyFont="1" applyBorder="1" applyAlignment="1">
      <alignment horizontal="center" vertical="center" wrapText="1"/>
    </xf>
    <xf numFmtId="0" fontId="32" fillId="0" borderId="9" xfId="0" applyFont="1" applyBorder="1" applyAlignment="1">
      <alignment vertical="center"/>
    </xf>
    <xf numFmtId="0" fontId="33" fillId="0" borderId="10" xfId="0" applyFont="1" applyBorder="1" applyAlignment="1"/>
    <xf numFmtId="0" fontId="33" fillId="0" borderId="17" xfId="0" applyFont="1" applyBorder="1" applyAlignment="1"/>
    <xf numFmtId="0" fontId="6" fillId="0" borderId="1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8" fillId="0" borderId="10" xfId="0" applyFont="1" applyBorder="1" applyAlignment="1"/>
    <xf numFmtId="0" fontId="0" fillId="0" borderId="10" xfId="0" applyBorder="1" applyAlignment="1"/>
    <xf numFmtId="0" fontId="24" fillId="0" borderId="22" xfId="0" applyFont="1" applyFill="1" applyBorder="1" applyAlignment="1">
      <alignment vertical="center"/>
    </xf>
    <xf numFmtId="0" fontId="31" fillId="0" borderId="23" xfId="0" applyFont="1" applyBorder="1" applyAlignment="1"/>
    <xf numFmtId="0" fontId="31" fillId="0" borderId="24" xfId="0" applyFont="1" applyBorder="1" applyAlignment="1"/>
    <xf numFmtId="0" fontId="28" fillId="0" borderId="8" xfId="0" applyFont="1" applyBorder="1" applyAlignment="1"/>
    <xf numFmtId="0" fontId="28" fillId="0" borderId="0" xfId="0" applyFont="1" applyAlignment="1"/>
    <xf numFmtId="0" fontId="28" fillId="0" borderId="15" xfId="0" applyFont="1" applyBorder="1" applyAlignment="1"/>
    <xf numFmtId="0" fontId="28" fillId="0" borderId="11" xfId="0" applyFont="1" applyBorder="1" applyAlignment="1"/>
    <xf numFmtId="0" fontId="28" fillId="0" borderId="13" xfId="0" applyFont="1" applyBorder="1" applyAlignment="1"/>
    <xf numFmtId="0" fontId="28" fillId="0" borderId="18" xfId="0" applyFont="1" applyBorder="1" applyAlignment="1"/>
    <xf numFmtId="0" fontId="26" fillId="0" borderId="19" xfId="0" applyFont="1" applyBorder="1" applyAlignment="1">
      <alignment vertical="center"/>
    </xf>
    <xf numFmtId="0" fontId="29" fillId="0" borderId="21" xfId="0" applyFont="1" applyBorder="1" applyAlignment="1"/>
    <xf numFmtId="0" fontId="29" fillId="0" borderId="20" xfId="0" applyFont="1" applyBorder="1" applyAlignment="1"/>
    <xf numFmtId="0" fontId="0" fillId="0" borderId="21" xfId="0" applyBorder="1" applyAlignment="1"/>
    <xf numFmtId="0" fontId="0" fillId="0" borderId="20" xfId="0" applyBorder="1" applyAlignment="1"/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8" fillId="0" borderId="6" xfId="0" applyFont="1" applyBorder="1" applyAlignment="1"/>
    <xf numFmtId="0" fontId="28" fillId="0" borderId="16" xfId="0" applyFont="1" applyBorder="1" applyAlignment="1"/>
    <xf numFmtId="0" fontId="28" fillId="0" borderId="2" xfId="0" applyFont="1" applyBorder="1" applyAlignment="1"/>
    <xf numFmtId="0" fontId="22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/>
    </xf>
    <xf numFmtId="0" fontId="0" fillId="0" borderId="1" xfId="0" applyBorder="1" applyAlignment="1"/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/>
    <xf numFmtId="0" fontId="0" fillId="0" borderId="4" xfId="0" applyBorder="1"/>
    <xf numFmtId="0" fontId="10" fillId="0" borderId="4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" fontId="35" fillId="0" borderId="0" xfId="0" applyNumberFormat="1" applyFont="1" applyBorder="1"/>
  </cellXfs>
  <cellStyles count="3">
    <cellStyle name="Hypertextový odkaz" xfId="2" builtinId="8"/>
    <cellStyle name="Normální" xfId="0" builtinId="0"/>
    <cellStyle name="normální_Závěrečný účet_200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sovice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5"/>
  <sheetViews>
    <sheetView tabSelected="1" zoomScale="75" workbookViewId="0">
      <selection sqref="A1:F1"/>
    </sheetView>
  </sheetViews>
  <sheetFormatPr defaultRowHeight="12.75" x14ac:dyDescent="0.2"/>
  <cols>
    <col min="1" max="1" width="6" customWidth="1"/>
    <col min="2" max="2" width="6.42578125" customWidth="1"/>
    <col min="3" max="3" width="35.85546875" customWidth="1"/>
    <col min="4" max="4" width="13.85546875" customWidth="1"/>
    <col min="5" max="6" width="13.5703125" customWidth="1"/>
    <col min="7" max="7" width="9.140625" hidden="1" customWidth="1"/>
    <col min="8" max="8" width="13.85546875" bestFit="1" customWidth="1"/>
    <col min="257" max="257" width="6" customWidth="1"/>
    <col min="258" max="258" width="6.42578125" customWidth="1"/>
    <col min="259" max="259" width="35.85546875" customWidth="1"/>
    <col min="260" max="260" width="13.85546875" customWidth="1"/>
    <col min="261" max="262" width="13.5703125" customWidth="1"/>
    <col min="263" max="263" width="0" hidden="1" customWidth="1"/>
    <col min="264" max="264" width="13.85546875" bestFit="1" customWidth="1"/>
    <col min="513" max="513" width="6" customWidth="1"/>
    <col min="514" max="514" width="6.42578125" customWidth="1"/>
    <col min="515" max="515" width="35.85546875" customWidth="1"/>
    <col min="516" max="516" width="13.85546875" customWidth="1"/>
    <col min="517" max="518" width="13.5703125" customWidth="1"/>
    <col min="519" max="519" width="0" hidden="1" customWidth="1"/>
    <col min="520" max="520" width="13.85546875" bestFit="1" customWidth="1"/>
    <col min="769" max="769" width="6" customWidth="1"/>
    <col min="770" max="770" width="6.42578125" customWidth="1"/>
    <col min="771" max="771" width="35.85546875" customWidth="1"/>
    <col min="772" max="772" width="13.85546875" customWidth="1"/>
    <col min="773" max="774" width="13.5703125" customWidth="1"/>
    <col min="775" max="775" width="0" hidden="1" customWidth="1"/>
    <col min="776" max="776" width="13.85546875" bestFit="1" customWidth="1"/>
    <col min="1025" max="1025" width="6" customWidth="1"/>
    <col min="1026" max="1026" width="6.42578125" customWidth="1"/>
    <col min="1027" max="1027" width="35.85546875" customWidth="1"/>
    <col min="1028" max="1028" width="13.85546875" customWidth="1"/>
    <col min="1029" max="1030" width="13.5703125" customWidth="1"/>
    <col min="1031" max="1031" width="0" hidden="1" customWidth="1"/>
    <col min="1032" max="1032" width="13.85546875" bestFit="1" customWidth="1"/>
    <col min="1281" max="1281" width="6" customWidth="1"/>
    <col min="1282" max="1282" width="6.42578125" customWidth="1"/>
    <col min="1283" max="1283" width="35.85546875" customWidth="1"/>
    <col min="1284" max="1284" width="13.85546875" customWidth="1"/>
    <col min="1285" max="1286" width="13.5703125" customWidth="1"/>
    <col min="1287" max="1287" width="0" hidden="1" customWidth="1"/>
    <col min="1288" max="1288" width="13.85546875" bestFit="1" customWidth="1"/>
    <col min="1537" max="1537" width="6" customWidth="1"/>
    <col min="1538" max="1538" width="6.42578125" customWidth="1"/>
    <col min="1539" max="1539" width="35.85546875" customWidth="1"/>
    <col min="1540" max="1540" width="13.85546875" customWidth="1"/>
    <col min="1541" max="1542" width="13.5703125" customWidth="1"/>
    <col min="1543" max="1543" width="0" hidden="1" customWidth="1"/>
    <col min="1544" max="1544" width="13.85546875" bestFit="1" customWidth="1"/>
    <col min="1793" max="1793" width="6" customWidth="1"/>
    <col min="1794" max="1794" width="6.42578125" customWidth="1"/>
    <col min="1795" max="1795" width="35.85546875" customWidth="1"/>
    <col min="1796" max="1796" width="13.85546875" customWidth="1"/>
    <col min="1797" max="1798" width="13.5703125" customWidth="1"/>
    <col min="1799" max="1799" width="0" hidden="1" customWidth="1"/>
    <col min="1800" max="1800" width="13.85546875" bestFit="1" customWidth="1"/>
    <col min="2049" max="2049" width="6" customWidth="1"/>
    <col min="2050" max="2050" width="6.42578125" customWidth="1"/>
    <col min="2051" max="2051" width="35.85546875" customWidth="1"/>
    <col min="2052" max="2052" width="13.85546875" customWidth="1"/>
    <col min="2053" max="2054" width="13.5703125" customWidth="1"/>
    <col min="2055" max="2055" width="0" hidden="1" customWidth="1"/>
    <col min="2056" max="2056" width="13.85546875" bestFit="1" customWidth="1"/>
    <col min="2305" max="2305" width="6" customWidth="1"/>
    <col min="2306" max="2306" width="6.42578125" customWidth="1"/>
    <col min="2307" max="2307" width="35.85546875" customWidth="1"/>
    <col min="2308" max="2308" width="13.85546875" customWidth="1"/>
    <col min="2309" max="2310" width="13.5703125" customWidth="1"/>
    <col min="2311" max="2311" width="0" hidden="1" customWidth="1"/>
    <col min="2312" max="2312" width="13.85546875" bestFit="1" customWidth="1"/>
    <col min="2561" max="2561" width="6" customWidth="1"/>
    <col min="2562" max="2562" width="6.42578125" customWidth="1"/>
    <col min="2563" max="2563" width="35.85546875" customWidth="1"/>
    <col min="2564" max="2564" width="13.85546875" customWidth="1"/>
    <col min="2565" max="2566" width="13.5703125" customWidth="1"/>
    <col min="2567" max="2567" width="0" hidden="1" customWidth="1"/>
    <col min="2568" max="2568" width="13.85546875" bestFit="1" customWidth="1"/>
    <col min="2817" max="2817" width="6" customWidth="1"/>
    <col min="2818" max="2818" width="6.42578125" customWidth="1"/>
    <col min="2819" max="2819" width="35.85546875" customWidth="1"/>
    <col min="2820" max="2820" width="13.85546875" customWidth="1"/>
    <col min="2821" max="2822" width="13.5703125" customWidth="1"/>
    <col min="2823" max="2823" width="0" hidden="1" customWidth="1"/>
    <col min="2824" max="2824" width="13.85546875" bestFit="1" customWidth="1"/>
    <col min="3073" max="3073" width="6" customWidth="1"/>
    <col min="3074" max="3074" width="6.42578125" customWidth="1"/>
    <col min="3075" max="3075" width="35.85546875" customWidth="1"/>
    <col min="3076" max="3076" width="13.85546875" customWidth="1"/>
    <col min="3077" max="3078" width="13.5703125" customWidth="1"/>
    <col min="3079" max="3079" width="0" hidden="1" customWidth="1"/>
    <col min="3080" max="3080" width="13.85546875" bestFit="1" customWidth="1"/>
    <col min="3329" max="3329" width="6" customWidth="1"/>
    <col min="3330" max="3330" width="6.42578125" customWidth="1"/>
    <col min="3331" max="3331" width="35.85546875" customWidth="1"/>
    <col min="3332" max="3332" width="13.85546875" customWidth="1"/>
    <col min="3333" max="3334" width="13.5703125" customWidth="1"/>
    <col min="3335" max="3335" width="0" hidden="1" customWidth="1"/>
    <col min="3336" max="3336" width="13.85546875" bestFit="1" customWidth="1"/>
    <col min="3585" max="3585" width="6" customWidth="1"/>
    <col min="3586" max="3586" width="6.42578125" customWidth="1"/>
    <col min="3587" max="3587" width="35.85546875" customWidth="1"/>
    <col min="3588" max="3588" width="13.85546875" customWidth="1"/>
    <col min="3589" max="3590" width="13.5703125" customWidth="1"/>
    <col min="3591" max="3591" width="0" hidden="1" customWidth="1"/>
    <col min="3592" max="3592" width="13.85546875" bestFit="1" customWidth="1"/>
    <col min="3841" max="3841" width="6" customWidth="1"/>
    <col min="3842" max="3842" width="6.42578125" customWidth="1"/>
    <col min="3843" max="3843" width="35.85546875" customWidth="1"/>
    <col min="3844" max="3844" width="13.85546875" customWidth="1"/>
    <col min="3845" max="3846" width="13.5703125" customWidth="1"/>
    <col min="3847" max="3847" width="0" hidden="1" customWidth="1"/>
    <col min="3848" max="3848" width="13.85546875" bestFit="1" customWidth="1"/>
    <col min="4097" max="4097" width="6" customWidth="1"/>
    <col min="4098" max="4098" width="6.42578125" customWidth="1"/>
    <col min="4099" max="4099" width="35.85546875" customWidth="1"/>
    <col min="4100" max="4100" width="13.85546875" customWidth="1"/>
    <col min="4101" max="4102" width="13.5703125" customWidth="1"/>
    <col min="4103" max="4103" width="0" hidden="1" customWidth="1"/>
    <col min="4104" max="4104" width="13.85546875" bestFit="1" customWidth="1"/>
    <col min="4353" max="4353" width="6" customWidth="1"/>
    <col min="4354" max="4354" width="6.42578125" customWidth="1"/>
    <col min="4355" max="4355" width="35.85546875" customWidth="1"/>
    <col min="4356" max="4356" width="13.85546875" customWidth="1"/>
    <col min="4357" max="4358" width="13.5703125" customWidth="1"/>
    <col min="4359" max="4359" width="0" hidden="1" customWidth="1"/>
    <col min="4360" max="4360" width="13.85546875" bestFit="1" customWidth="1"/>
    <col min="4609" max="4609" width="6" customWidth="1"/>
    <col min="4610" max="4610" width="6.42578125" customWidth="1"/>
    <col min="4611" max="4611" width="35.85546875" customWidth="1"/>
    <col min="4612" max="4612" width="13.85546875" customWidth="1"/>
    <col min="4613" max="4614" width="13.5703125" customWidth="1"/>
    <col min="4615" max="4615" width="0" hidden="1" customWidth="1"/>
    <col min="4616" max="4616" width="13.85546875" bestFit="1" customWidth="1"/>
    <col min="4865" max="4865" width="6" customWidth="1"/>
    <col min="4866" max="4866" width="6.42578125" customWidth="1"/>
    <col min="4867" max="4867" width="35.85546875" customWidth="1"/>
    <col min="4868" max="4868" width="13.85546875" customWidth="1"/>
    <col min="4869" max="4870" width="13.5703125" customWidth="1"/>
    <col min="4871" max="4871" width="0" hidden="1" customWidth="1"/>
    <col min="4872" max="4872" width="13.85546875" bestFit="1" customWidth="1"/>
    <col min="5121" max="5121" width="6" customWidth="1"/>
    <col min="5122" max="5122" width="6.42578125" customWidth="1"/>
    <col min="5123" max="5123" width="35.85546875" customWidth="1"/>
    <col min="5124" max="5124" width="13.85546875" customWidth="1"/>
    <col min="5125" max="5126" width="13.5703125" customWidth="1"/>
    <col min="5127" max="5127" width="0" hidden="1" customWidth="1"/>
    <col min="5128" max="5128" width="13.85546875" bestFit="1" customWidth="1"/>
    <col min="5377" max="5377" width="6" customWidth="1"/>
    <col min="5378" max="5378" width="6.42578125" customWidth="1"/>
    <col min="5379" max="5379" width="35.85546875" customWidth="1"/>
    <col min="5380" max="5380" width="13.85546875" customWidth="1"/>
    <col min="5381" max="5382" width="13.5703125" customWidth="1"/>
    <col min="5383" max="5383" width="0" hidden="1" customWidth="1"/>
    <col min="5384" max="5384" width="13.85546875" bestFit="1" customWidth="1"/>
    <col min="5633" max="5633" width="6" customWidth="1"/>
    <col min="5634" max="5634" width="6.42578125" customWidth="1"/>
    <col min="5635" max="5635" width="35.85546875" customWidth="1"/>
    <col min="5636" max="5636" width="13.85546875" customWidth="1"/>
    <col min="5637" max="5638" width="13.5703125" customWidth="1"/>
    <col min="5639" max="5639" width="0" hidden="1" customWidth="1"/>
    <col min="5640" max="5640" width="13.85546875" bestFit="1" customWidth="1"/>
    <col min="5889" max="5889" width="6" customWidth="1"/>
    <col min="5890" max="5890" width="6.42578125" customWidth="1"/>
    <col min="5891" max="5891" width="35.85546875" customWidth="1"/>
    <col min="5892" max="5892" width="13.85546875" customWidth="1"/>
    <col min="5893" max="5894" width="13.5703125" customWidth="1"/>
    <col min="5895" max="5895" width="0" hidden="1" customWidth="1"/>
    <col min="5896" max="5896" width="13.85546875" bestFit="1" customWidth="1"/>
    <col min="6145" max="6145" width="6" customWidth="1"/>
    <col min="6146" max="6146" width="6.42578125" customWidth="1"/>
    <col min="6147" max="6147" width="35.85546875" customWidth="1"/>
    <col min="6148" max="6148" width="13.85546875" customWidth="1"/>
    <col min="6149" max="6150" width="13.5703125" customWidth="1"/>
    <col min="6151" max="6151" width="0" hidden="1" customWidth="1"/>
    <col min="6152" max="6152" width="13.85546875" bestFit="1" customWidth="1"/>
    <col min="6401" max="6401" width="6" customWidth="1"/>
    <col min="6402" max="6402" width="6.42578125" customWidth="1"/>
    <col min="6403" max="6403" width="35.85546875" customWidth="1"/>
    <col min="6404" max="6404" width="13.85546875" customWidth="1"/>
    <col min="6405" max="6406" width="13.5703125" customWidth="1"/>
    <col min="6407" max="6407" width="0" hidden="1" customWidth="1"/>
    <col min="6408" max="6408" width="13.85546875" bestFit="1" customWidth="1"/>
    <col min="6657" max="6657" width="6" customWidth="1"/>
    <col min="6658" max="6658" width="6.42578125" customWidth="1"/>
    <col min="6659" max="6659" width="35.85546875" customWidth="1"/>
    <col min="6660" max="6660" width="13.85546875" customWidth="1"/>
    <col min="6661" max="6662" width="13.5703125" customWidth="1"/>
    <col min="6663" max="6663" width="0" hidden="1" customWidth="1"/>
    <col min="6664" max="6664" width="13.85546875" bestFit="1" customWidth="1"/>
    <col min="6913" max="6913" width="6" customWidth="1"/>
    <col min="6914" max="6914" width="6.42578125" customWidth="1"/>
    <col min="6915" max="6915" width="35.85546875" customWidth="1"/>
    <col min="6916" max="6916" width="13.85546875" customWidth="1"/>
    <col min="6917" max="6918" width="13.5703125" customWidth="1"/>
    <col min="6919" max="6919" width="0" hidden="1" customWidth="1"/>
    <col min="6920" max="6920" width="13.85546875" bestFit="1" customWidth="1"/>
    <col min="7169" max="7169" width="6" customWidth="1"/>
    <col min="7170" max="7170" width="6.42578125" customWidth="1"/>
    <col min="7171" max="7171" width="35.85546875" customWidth="1"/>
    <col min="7172" max="7172" width="13.85546875" customWidth="1"/>
    <col min="7173" max="7174" width="13.5703125" customWidth="1"/>
    <col min="7175" max="7175" width="0" hidden="1" customWidth="1"/>
    <col min="7176" max="7176" width="13.85546875" bestFit="1" customWidth="1"/>
    <col min="7425" max="7425" width="6" customWidth="1"/>
    <col min="7426" max="7426" width="6.42578125" customWidth="1"/>
    <col min="7427" max="7427" width="35.85546875" customWidth="1"/>
    <col min="7428" max="7428" width="13.85546875" customWidth="1"/>
    <col min="7429" max="7430" width="13.5703125" customWidth="1"/>
    <col min="7431" max="7431" width="0" hidden="1" customWidth="1"/>
    <col min="7432" max="7432" width="13.85546875" bestFit="1" customWidth="1"/>
    <col min="7681" max="7681" width="6" customWidth="1"/>
    <col min="7682" max="7682" width="6.42578125" customWidth="1"/>
    <col min="7683" max="7683" width="35.85546875" customWidth="1"/>
    <col min="7684" max="7684" width="13.85546875" customWidth="1"/>
    <col min="7685" max="7686" width="13.5703125" customWidth="1"/>
    <col min="7687" max="7687" width="0" hidden="1" customWidth="1"/>
    <col min="7688" max="7688" width="13.85546875" bestFit="1" customWidth="1"/>
    <col min="7937" max="7937" width="6" customWidth="1"/>
    <col min="7938" max="7938" width="6.42578125" customWidth="1"/>
    <col min="7939" max="7939" width="35.85546875" customWidth="1"/>
    <col min="7940" max="7940" width="13.85546875" customWidth="1"/>
    <col min="7941" max="7942" width="13.5703125" customWidth="1"/>
    <col min="7943" max="7943" width="0" hidden="1" customWidth="1"/>
    <col min="7944" max="7944" width="13.85546875" bestFit="1" customWidth="1"/>
    <col min="8193" max="8193" width="6" customWidth="1"/>
    <col min="8194" max="8194" width="6.42578125" customWidth="1"/>
    <col min="8195" max="8195" width="35.85546875" customWidth="1"/>
    <col min="8196" max="8196" width="13.85546875" customWidth="1"/>
    <col min="8197" max="8198" width="13.5703125" customWidth="1"/>
    <col min="8199" max="8199" width="0" hidden="1" customWidth="1"/>
    <col min="8200" max="8200" width="13.85546875" bestFit="1" customWidth="1"/>
    <col min="8449" max="8449" width="6" customWidth="1"/>
    <col min="8450" max="8450" width="6.42578125" customWidth="1"/>
    <col min="8451" max="8451" width="35.85546875" customWidth="1"/>
    <col min="8452" max="8452" width="13.85546875" customWidth="1"/>
    <col min="8453" max="8454" width="13.5703125" customWidth="1"/>
    <col min="8455" max="8455" width="0" hidden="1" customWidth="1"/>
    <col min="8456" max="8456" width="13.85546875" bestFit="1" customWidth="1"/>
    <col min="8705" max="8705" width="6" customWidth="1"/>
    <col min="8706" max="8706" width="6.42578125" customWidth="1"/>
    <col min="8707" max="8707" width="35.85546875" customWidth="1"/>
    <col min="8708" max="8708" width="13.85546875" customWidth="1"/>
    <col min="8709" max="8710" width="13.5703125" customWidth="1"/>
    <col min="8711" max="8711" width="0" hidden="1" customWidth="1"/>
    <col min="8712" max="8712" width="13.85546875" bestFit="1" customWidth="1"/>
    <col min="8961" max="8961" width="6" customWidth="1"/>
    <col min="8962" max="8962" width="6.42578125" customWidth="1"/>
    <col min="8963" max="8963" width="35.85546875" customWidth="1"/>
    <col min="8964" max="8964" width="13.85546875" customWidth="1"/>
    <col min="8965" max="8966" width="13.5703125" customWidth="1"/>
    <col min="8967" max="8967" width="0" hidden="1" customWidth="1"/>
    <col min="8968" max="8968" width="13.85546875" bestFit="1" customWidth="1"/>
    <col min="9217" max="9217" width="6" customWidth="1"/>
    <col min="9218" max="9218" width="6.42578125" customWidth="1"/>
    <col min="9219" max="9219" width="35.85546875" customWidth="1"/>
    <col min="9220" max="9220" width="13.85546875" customWidth="1"/>
    <col min="9221" max="9222" width="13.5703125" customWidth="1"/>
    <col min="9223" max="9223" width="0" hidden="1" customWidth="1"/>
    <col min="9224" max="9224" width="13.85546875" bestFit="1" customWidth="1"/>
    <col min="9473" max="9473" width="6" customWidth="1"/>
    <col min="9474" max="9474" width="6.42578125" customWidth="1"/>
    <col min="9475" max="9475" width="35.85546875" customWidth="1"/>
    <col min="9476" max="9476" width="13.85546875" customWidth="1"/>
    <col min="9477" max="9478" width="13.5703125" customWidth="1"/>
    <col min="9479" max="9479" width="0" hidden="1" customWidth="1"/>
    <col min="9480" max="9480" width="13.85546875" bestFit="1" customWidth="1"/>
    <col min="9729" max="9729" width="6" customWidth="1"/>
    <col min="9730" max="9730" width="6.42578125" customWidth="1"/>
    <col min="9731" max="9731" width="35.85546875" customWidth="1"/>
    <col min="9732" max="9732" width="13.85546875" customWidth="1"/>
    <col min="9733" max="9734" width="13.5703125" customWidth="1"/>
    <col min="9735" max="9735" width="0" hidden="1" customWidth="1"/>
    <col min="9736" max="9736" width="13.85546875" bestFit="1" customWidth="1"/>
    <col min="9985" max="9985" width="6" customWidth="1"/>
    <col min="9986" max="9986" width="6.42578125" customWidth="1"/>
    <col min="9987" max="9987" width="35.85546875" customWidth="1"/>
    <col min="9988" max="9988" width="13.85546875" customWidth="1"/>
    <col min="9989" max="9990" width="13.5703125" customWidth="1"/>
    <col min="9991" max="9991" width="0" hidden="1" customWidth="1"/>
    <col min="9992" max="9992" width="13.85546875" bestFit="1" customWidth="1"/>
    <col min="10241" max="10241" width="6" customWidth="1"/>
    <col min="10242" max="10242" width="6.42578125" customWidth="1"/>
    <col min="10243" max="10243" width="35.85546875" customWidth="1"/>
    <col min="10244" max="10244" width="13.85546875" customWidth="1"/>
    <col min="10245" max="10246" width="13.5703125" customWidth="1"/>
    <col min="10247" max="10247" width="0" hidden="1" customWidth="1"/>
    <col min="10248" max="10248" width="13.85546875" bestFit="1" customWidth="1"/>
    <col min="10497" max="10497" width="6" customWidth="1"/>
    <col min="10498" max="10498" width="6.42578125" customWidth="1"/>
    <col min="10499" max="10499" width="35.85546875" customWidth="1"/>
    <col min="10500" max="10500" width="13.85546875" customWidth="1"/>
    <col min="10501" max="10502" width="13.5703125" customWidth="1"/>
    <col min="10503" max="10503" width="0" hidden="1" customWidth="1"/>
    <col min="10504" max="10504" width="13.85546875" bestFit="1" customWidth="1"/>
    <col min="10753" max="10753" width="6" customWidth="1"/>
    <col min="10754" max="10754" width="6.42578125" customWidth="1"/>
    <col min="10755" max="10755" width="35.85546875" customWidth="1"/>
    <col min="10756" max="10756" width="13.85546875" customWidth="1"/>
    <col min="10757" max="10758" width="13.5703125" customWidth="1"/>
    <col min="10759" max="10759" width="0" hidden="1" customWidth="1"/>
    <col min="10760" max="10760" width="13.85546875" bestFit="1" customWidth="1"/>
    <col min="11009" max="11009" width="6" customWidth="1"/>
    <col min="11010" max="11010" width="6.42578125" customWidth="1"/>
    <col min="11011" max="11011" width="35.85546875" customWidth="1"/>
    <col min="11012" max="11012" width="13.85546875" customWidth="1"/>
    <col min="11013" max="11014" width="13.5703125" customWidth="1"/>
    <col min="11015" max="11015" width="0" hidden="1" customWidth="1"/>
    <col min="11016" max="11016" width="13.85546875" bestFit="1" customWidth="1"/>
    <col min="11265" max="11265" width="6" customWidth="1"/>
    <col min="11266" max="11266" width="6.42578125" customWidth="1"/>
    <col min="11267" max="11267" width="35.85546875" customWidth="1"/>
    <col min="11268" max="11268" width="13.85546875" customWidth="1"/>
    <col min="11269" max="11270" width="13.5703125" customWidth="1"/>
    <col min="11271" max="11271" width="0" hidden="1" customWidth="1"/>
    <col min="11272" max="11272" width="13.85546875" bestFit="1" customWidth="1"/>
    <col min="11521" max="11521" width="6" customWidth="1"/>
    <col min="11522" max="11522" width="6.42578125" customWidth="1"/>
    <col min="11523" max="11523" width="35.85546875" customWidth="1"/>
    <col min="11524" max="11524" width="13.85546875" customWidth="1"/>
    <col min="11525" max="11526" width="13.5703125" customWidth="1"/>
    <col min="11527" max="11527" width="0" hidden="1" customWidth="1"/>
    <col min="11528" max="11528" width="13.85546875" bestFit="1" customWidth="1"/>
    <col min="11777" max="11777" width="6" customWidth="1"/>
    <col min="11778" max="11778" width="6.42578125" customWidth="1"/>
    <col min="11779" max="11779" width="35.85546875" customWidth="1"/>
    <col min="11780" max="11780" width="13.85546875" customWidth="1"/>
    <col min="11781" max="11782" width="13.5703125" customWidth="1"/>
    <col min="11783" max="11783" width="0" hidden="1" customWidth="1"/>
    <col min="11784" max="11784" width="13.85546875" bestFit="1" customWidth="1"/>
    <col min="12033" max="12033" width="6" customWidth="1"/>
    <col min="12034" max="12034" width="6.42578125" customWidth="1"/>
    <col min="12035" max="12035" width="35.85546875" customWidth="1"/>
    <col min="12036" max="12036" width="13.85546875" customWidth="1"/>
    <col min="12037" max="12038" width="13.5703125" customWidth="1"/>
    <col min="12039" max="12039" width="0" hidden="1" customWidth="1"/>
    <col min="12040" max="12040" width="13.85546875" bestFit="1" customWidth="1"/>
    <col min="12289" max="12289" width="6" customWidth="1"/>
    <col min="12290" max="12290" width="6.42578125" customWidth="1"/>
    <col min="12291" max="12291" width="35.85546875" customWidth="1"/>
    <col min="12292" max="12292" width="13.85546875" customWidth="1"/>
    <col min="12293" max="12294" width="13.5703125" customWidth="1"/>
    <col min="12295" max="12295" width="0" hidden="1" customWidth="1"/>
    <col min="12296" max="12296" width="13.85546875" bestFit="1" customWidth="1"/>
    <col min="12545" max="12545" width="6" customWidth="1"/>
    <col min="12546" max="12546" width="6.42578125" customWidth="1"/>
    <col min="12547" max="12547" width="35.85546875" customWidth="1"/>
    <col min="12548" max="12548" width="13.85546875" customWidth="1"/>
    <col min="12549" max="12550" width="13.5703125" customWidth="1"/>
    <col min="12551" max="12551" width="0" hidden="1" customWidth="1"/>
    <col min="12552" max="12552" width="13.85546875" bestFit="1" customWidth="1"/>
    <col min="12801" max="12801" width="6" customWidth="1"/>
    <col min="12802" max="12802" width="6.42578125" customWidth="1"/>
    <col min="12803" max="12803" width="35.85546875" customWidth="1"/>
    <col min="12804" max="12804" width="13.85546875" customWidth="1"/>
    <col min="12805" max="12806" width="13.5703125" customWidth="1"/>
    <col min="12807" max="12807" width="0" hidden="1" customWidth="1"/>
    <col min="12808" max="12808" width="13.85546875" bestFit="1" customWidth="1"/>
    <col min="13057" max="13057" width="6" customWidth="1"/>
    <col min="13058" max="13058" width="6.42578125" customWidth="1"/>
    <col min="13059" max="13059" width="35.85546875" customWidth="1"/>
    <col min="13060" max="13060" width="13.85546875" customWidth="1"/>
    <col min="13061" max="13062" width="13.5703125" customWidth="1"/>
    <col min="13063" max="13063" width="0" hidden="1" customWidth="1"/>
    <col min="13064" max="13064" width="13.85546875" bestFit="1" customWidth="1"/>
    <col min="13313" max="13313" width="6" customWidth="1"/>
    <col min="13314" max="13314" width="6.42578125" customWidth="1"/>
    <col min="13315" max="13315" width="35.85546875" customWidth="1"/>
    <col min="13316" max="13316" width="13.85546875" customWidth="1"/>
    <col min="13317" max="13318" width="13.5703125" customWidth="1"/>
    <col min="13319" max="13319" width="0" hidden="1" customWidth="1"/>
    <col min="13320" max="13320" width="13.85546875" bestFit="1" customWidth="1"/>
    <col min="13569" max="13569" width="6" customWidth="1"/>
    <col min="13570" max="13570" width="6.42578125" customWidth="1"/>
    <col min="13571" max="13571" width="35.85546875" customWidth="1"/>
    <col min="13572" max="13572" width="13.85546875" customWidth="1"/>
    <col min="13573" max="13574" width="13.5703125" customWidth="1"/>
    <col min="13575" max="13575" width="0" hidden="1" customWidth="1"/>
    <col min="13576" max="13576" width="13.85546875" bestFit="1" customWidth="1"/>
    <col min="13825" max="13825" width="6" customWidth="1"/>
    <col min="13826" max="13826" width="6.42578125" customWidth="1"/>
    <col min="13827" max="13827" width="35.85546875" customWidth="1"/>
    <col min="13828" max="13828" width="13.85546875" customWidth="1"/>
    <col min="13829" max="13830" width="13.5703125" customWidth="1"/>
    <col min="13831" max="13831" width="0" hidden="1" customWidth="1"/>
    <col min="13832" max="13832" width="13.85546875" bestFit="1" customWidth="1"/>
    <col min="14081" max="14081" width="6" customWidth="1"/>
    <col min="14082" max="14082" width="6.42578125" customWidth="1"/>
    <col min="14083" max="14083" width="35.85546875" customWidth="1"/>
    <col min="14084" max="14084" width="13.85546875" customWidth="1"/>
    <col min="14085" max="14086" width="13.5703125" customWidth="1"/>
    <col min="14087" max="14087" width="0" hidden="1" customWidth="1"/>
    <col min="14088" max="14088" width="13.85546875" bestFit="1" customWidth="1"/>
    <col min="14337" max="14337" width="6" customWidth="1"/>
    <col min="14338" max="14338" width="6.42578125" customWidth="1"/>
    <col min="14339" max="14339" width="35.85546875" customWidth="1"/>
    <col min="14340" max="14340" width="13.85546875" customWidth="1"/>
    <col min="14341" max="14342" width="13.5703125" customWidth="1"/>
    <col min="14343" max="14343" width="0" hidden="1" customWidth="1"/>
    <col min="14344" max="14344" width="13.85546875" bestFit="1" customWidth="1"/>
    <col min="14593" max="14593" width="6" customWidth="1"/>
    <col min="14594" max="14594" width="6.42578125" customWidth="1"/>
    <col min="14595" max="14595" width="35.85546875" customWidth="1"/>
    <col min="14596" max="14596" width="13.85546875" customWidth="1"/>
    <col min="14597" max="14598" width="13.5703125" customWidth="1"/>
    <col min="14599" max="14599" width="0" hidden="1" customWidth="1"/>
    <col min="14600" max="14600" width="13.85546875" bestFit="1" customWidth="1"/>
    <col min="14849" max="14849" width="6" customWidth="1"/>
    <col min="14850" max="14850" width="6.42578125" customWidth="1"/>
    <col min="14851" max="14851" width="35.85546875" customWidth="1"/>
    <col min="14852" max="14852" width="13.85546875" customWidth="1"/>
    <col min="14853" max="14854" width="13.5703125" customWidth="1"/>
    <col min="14855" max="14855" width="0" hidden="1" customWidth="1"/>
    <col min="14856" max="14856" width="13.85546875" bestFit="1" customWidth="1"/>
    <col min="15105" max="15105" width="6" customWidth="1"/>
    <col min="15106" max="15106" width="6.42578125" customWidth="1"/>
    <col min="15107" max="15107" width="35.85546875" customWidth="1"/>
    <col min="15108" max="15108" width="13.85546875" customWidth="1"/>
    <col min="15109" max="15110" width="13.5703125" customWidth="1"/>
    <col min="15111" max="15111" width="0" hidden="1" customWidth="1"/>
    <col min="15112" max="15112" width="13.85546875" bestFit="1" customWidth="1"/>
    <col min="15361" max="15361" width="6" customWidth="1"/>
    <col min="15362" max="15362" width="6.42578125" customWidth="1"/>
    <col min="15363" max="15363" width="35.85546875" customWidth="1"/>
    <col min="15364" max="15364" width="13.85546875" customWidth="1"/>
    <col min="15365" max="15366" width="13.5703125" customWidth="1"/>
    <col min="15367" max="15367" width="0" hidden="1" customWidth="1"/>
    <col min="15368" max="15368" width="13.85546875" bestFit="1" customWidth="1"/>
    <col min="15617" max="15617" width="6" customWidth="1"/>
    <col min="15618" max="15618" width="6.42578125" customWidth="1"/>
    <col min="15619" max="15619" width="35.85546875" customWidth="1"/>
    <col min="15620" max="15620" width="13.85546875" customWidth="1"/>
    <col min="15621" max="15622" width="13.5703125" customWidth="1"/>
    <col min="15623" max="15623" width="0" hidden="1" customWidth="1"/>
    <col min="15624" max="15624" width="13.85546875" bestFit="1" customWidth="1"/>
    <col min="15873" max="15873" width="6" customWidth="1"/>
    <col min="15874" max="15874" width="6.42578125" customWidth="1"/>
    <col min="15875" max="15875" width="35.85546875" customWidth="1"/>
    <col min="15876" max="15876" width="13.85546875" customWidth="1"/>
    <col min="15877" max="15878" width="13.5703125" customWidth="1"/>
    <col min="15879" max="15879" width="0" hidden="1" customWidth="1"/>
    <col min="15880" max="15880" width="13.85546875" bestFit="1" customWidth="1"/>
    <col min="16129" max="16129" width="6" customWidth="1"/>
    <col min="16130" max="16130" width="6.42578125" customWidth="1"/>
    <col min="16131" max="16131" width="35.85546875" customWidth="1"/>
    <col min="16132" max="16132" width="13.85546875" customWidth="1"/>
    <col min="16133" max="16134" width="13.5703125" customWidth="1"/>
    <col min="16135" max="16135" width="0" hidden="1" customWidth="1"/>
    <col min="16136" max="16136" width="13.85546875" bestFit="1" customWidth="1"/>
  </cols>
  <sheetData>
    <row r="1" spans="1:6" ht="23.25" x14ac:dyDescent="0.35">
      <c r="A1" s="348" t="s">
        <v>0</v>
      </c>
      <c r="B1" s="348"/>
      <c r="C1" s="348"/>
      <c r="D1" s="348"/>
      <c r="E1" s="348"/>
      <c r="F1" s="348"/>
    </row>
    <row r="2" spans="1:6" ht="15" x14ac:dyDescent="0.25">
      <c r="A2" s="349" t="s">
        <v>1</v>
      </c>
      <c r="B2" s="349"/>
      <c r="C2" s="349"/>
      <c r="D2" s="349"/>
      <c r="E2" s="349"/>
      <c r="F2" s="349"/>
    </row>
    <row r="3" spans="1:6" x14ac:dyDescent="0.2">
      <c r="C3" s="1"/>
      <c r="D3" s="1"/>
      <c r="E3" s="1"/>
      <c r="F3" s="1"/>
    </row>
    <row r="4" spans="1:6" ht="13.15" customHeight="1" x14ac:dyDescent="0.25">
      <c r="A4" s="350"/>
      <c r="B4" s="350"/>
      <c r="C4" s="350"/>
      <c r="D4" s="350"/>
      <c r="E4" s="350"/>
      <c r="F4" s="350"/>
    </row>
    <row r="5" spans="1:6" ht="16.5" x14ac:dyDescent="0.25">
      <c r="A5" s="351" t="s">
        <v>2</v>
      </c>
      <c r="B5" s="351"/>
      <c r="C5" s="351"/>
      <c r="D5" s="351"/>
      <c r="E5" s="351"/>
      <c r="F5" s="351"/>
    </row>
    <row r="6" spans="1:6" ht="16.5" customHeight="1" x14ac:dyDescent="0.2">
      <c r="A6" s="352" t="s">
        <v>3</v>
      </c>
      <c r="B6" s="352"/>
      <c r="C6" s="352"/>
      <c r="D6" s="352"/>
      <c r="E6" s="352"/>
      <c r="F6" s="352"/>
    </row>
    <row r="7" spans="1:6" ht="16.5" customHeight="1" x14ac:dyDescent="0.2">
      <c r="A7" s="2"/>
      <c r="B7" s="2"/>
      <c r="C7" s="2"/>
      <c r="D7" s="2"/>
      <c r="E7" s="2"/>
      <c r="F7" s="2"/>
    </row>
    <row r="8" spans="1:6" ht="16.5" customHeight="1" x14ac:dyDescent="0.2">
      <c r="A8" s="2"/>
      <c r="B8" s="2"/>
      <c r="C8" s="2"/>
      <c r="D8" s="2"/>
      <c r="E8" s="2"/>
      <c r="F8" s="2"/>
    </row>
    <row r="9" spans="1:6" ht="15.75" x14ac:dyDescent="0.25">
      <c r="C9" s="3"/>
      <c r="D9" s="3"/>
      <c r="E9" s="3"/>
      <c r="F9" s="3"/>
    </row>
    <row r="10" spans="1:6" ht="18" customHeight="1" x14ac:dyDescent="0.25">
      <c r="A10" s="4" t="s">
        <v>4</v>
      </c>
      <c r="C10" s="4"/>
      <c r="E10" s="4"/>
      <c r="F10" s="5"/>
    </row>
    <row r="11" spans="1:6" ht="12" customHeight="1" x14ac:dyDescent="0.25">
      <c r="C11" s="4"/>
      <c r="D11" s="5"/>
      <c r="E11" s="5"/>
      <c r="F11" s="5"/>
    </row>
    <row r="12" spans="1:6" ht="12.75" customHeight="1" x14ac:dyDescent="0.2">
      <c r="A12" s="303" t="s">
        <v>5</v>
      </c>
      <c r="B12" s="305" t="s">
        <v>6</v>
      </c>
      <c r="C12" s="307"/>
      <c r="D12" s="343" t="s">
        <v>342</v>
      </c>
      <c r="E12" s="333" t="s">
        <v>7</v>
      </c>
      <c r="F12" s="333" t="s">
        <v>8</v>
      </c>
    </row>
    <row r="13" spans="1:6" x14ac:dyDescent="0.2">
      <c r="A13" s="316"/>
      <c r="B13" s="306"/>
      <c r="C13" s="308"/>
      <c r="D13" s="347"/>
      <c r="E13" s="345"/>
      <c r="F13" s="345"/>
    </row>
    <row r="14" spans="1:6" ht="14.25" customHeight="1" x14ac:dyDescent="0.2">
      <c r="A14" s="6"/>
      <c r="B14" s="7">
        <v>1111</v>
      </c>
      <c r="C14" s="8" t="s">
        <v>9</v>
      </c>
      <c r="D14" s="9">
        <v>700000</v>
      </c>
      <c r="E14" s="9">
        <v>786920</v>
      </c>
      <c r="F14" s="9">
        <v>786924.18</v>
      </c>
    </row>
    <row r="15" spans="1:6" x14ac:dyDescent="0.2">
      <c r="A15" s="10"/>
      <c r="B15" s="7">
        <v>1112</v>
      </c>
      <c r="C15" s="8" t="s">
        <v>10</v>
      </c>
      <c r="D15" s="9">
        <v>20000</v>
      </c>
      <c r="E15" s="9">
        <v>13937</v>
      </c>
      <c r="F15" s="9">
        <v>13937.12</v>
      </c>
    </row>
    <row r="16" spans="1:6" x14ac:dyDescent="0.2">
      <c r="A16" s="10"/>
      <c r="B16" s="7">
        <v>1113</v>
      </c>
      <c r="C16" s="8" t="s">
        <v>11</v>
      </c>
      <c r="D16" s="9">
        <v>70000</v>
      </c>
      <c r="E16" s="9">
        <v>85800</v>
      </c>
      <c r="F16" s="9">
        <v>85800.54</v>
      </c>
    </row>
    <row r="17" spans="1:6" x14ac:dyDescent="0.2">
      <c r="A17" s="10"/>
      <c r="B17" s="7">
        <v>1121</v>
      </c>
      <c r="C17" s="8" t="s">
        <v>12</v>
      </c>
      <c r="D17" s="9">
        <v>700000</v>
      </c>
      <c r="E17" s="9">
        <v>833050</v>
      </c>
      <c r="F17" s="9">
        <v>833051.7</v>
      </c>
    </row>
    <row r="18" spans="1:6" x14ac:dyDescent="0.2">
      <c r="A18" s="10"/>
      <c r="B18" s="7">
        <v>1122</v>
      </c>
      <c r="C18" s="8" t="s">
        <v>13</v>
      </c>
      <c r="D18" s="9">
        <v>0</v>
      </c>
      <c r="E18" s="9">
        <v>68020</v>
      </c>
      <c r="F18" s="9">
        <v>68020</v>
      </c>
    </row>
    <row r="19" spans="1:6" x14ac:dyDescent="0.2">
      <c r="A19" s="10"/>
      <c r="B19" s="7">
        <v>1211</v>
      </c>
      <c r="C19" s="8" t="s">
        <v>14</v>
      </c>
      <c r="D19" s="9">
        <v>1550000</v>
      </c>
      <c r="E19" s="9">
        <v>1695200</v>
      </c>
      <c r="F19" s="9">
        <v>1695246.38</v>
      </c>
    </row>
    <row r="20" spans="1:6" x14ac:dyDescent="0.2">
      <c r="A20" s="10"/>
      <c r="B20" s="7">
        <v>1511</v>
      </c>
      <c r="C20" s="8" t="s">
        <v>15</v>
      </c>
      <c r="D20" s="9">
        <v>650000</v>
      </c>
      <c r="E20" s="9">
        <v>707130</v>
      </c>
      <c r="F20" s="9">
        <v>707131.24</v>
      </c>
    </row>
    <row r="21" spans="1:6" x14ac:dyDescent="0.2">
      <c r="A21" s="10"/>
      <c r="B21" s="7">
        <v>1340</v>
      </c>
      <c r="C21" s="8" t="s">
        <v>16</v>
      </c>
      <c r="D21" s="9">
        <v>245000</v>
      </c>
      <c r="E21" s="9">
        <v>240917</v>
      </c>
      <c r="F21" s="9">
        <v>240917</v>
      </c>
    </row>
    <row r="22" spans="1:6" x14ac:dyDescent="0.2">
      <c r="A22" s="10"/>
      <c r="B22" s="7">
        <v>1341</v>
      </c>
      <c r="C22" s="8" t="s">
        <v>17</v>
      </c>
      <c r="D22" s="9">
        <v>11000</v>
      </c>
      <c r="E22" s="9">
        <v>12400</v>
      </c>
      <c r="F22" s="9">
        <v>12400</v>
      </c>
    </row>
    <row r="23" spans="1:6" x14ac:dyDescent="0.2">
      <c r="A23" s="10"/>
      <c r="B23" s="7">
        <v>1343</v>
      </c>
      <c r="C23" s="8" t="s">
        <v>18</v>
      </c>
      <c r="D23" s="9">
        <v>13020</v>
      </c>
      <c r="E23" s="9">
        <v>25420</v>
      </c>
      <c r="F23" s="9">
        <v>25420</v>
      </c>
    </row>
    <row r="24" spans="1:6" x14ac:dyDescent="0.2">
      <c r="A24" s="10"/>
      <c r="B24" s="7">
        <v>1351</v>
      </c>
      <c r="C24" s="8" t="s">
        <v>19</v>
      </c>
      <c r="D24" s="9">
        <v>4980</v>
      </c>
      <c r="E24" s="9">
        <v>17610</v>
      </c>
      <c r="F24" s="9">
        <v>17606.57</v>
      </c>
    </row>
    <row r="25" spans="1:6" x14ac:dyDescent="0.2">
      <c r="A25" s="10"/>
      <c r="B25" s="7">
        <v>1361</v>
      </c>
      <c r="C25" s="8" t="s">
        <v>20</v>
      </c>
      <c r="D25" s="9">
        <v>1000</v>
      </c>
      <c r="E25" s="9">
        <v>1200</v>
      </c>
      <c r="F25" s="9">
        <v>1200</v>
      </c>
    </row>
    <row r="26" spans="1:6" x14ac:dyDescent="0.2">
      <c r="A26" s="10"/>
      <c r="B26" s="7">
        <v>4111</v>
      </c>
      <c r="C26" s="8" t="s">
        <v>21</v>
      </c>
      <c r="D26" s="9">
        <v>0</v>
      </c>
      <c r="E26" s="9">
        <v>45000</v>
      </c>
      <c r="F26" s="9">
        <v>45000</v>
      </c>
    </row>
    <row r="27" spans="1:6" x14ac:dyDescent="0.2">
      <c r="A27" s="10"/>
      <c r="B27" s="7">
        <v>4112</v>
      </c>
      <c r="C27" s="8" t="s">
        <v>22</v>
      </c>
      <c r="D27" s="9">
        <v>78000</v>
      </c>
      <c r="E27" s="9">
        <v>72600</v>
      </c>
      <c r="F27" s="9">
        <v>72600</v>
      </c>
    </row>
    <row r="28" spans="1:6" x14ac:dyDescent="0.2">
      <c r="A28" s="10"/>
      <c r="B28" s="7">
        <v>4113</v>
      </c>
      <c r="C28" s="8" t="s">
        <v>23</v>
      </c>
      <c r="D28" s="9">
        <v>0</v>
      </c>
      <c r="E28" s="9">
        <v>120385.19</v>
      </c>
      <c r="F28" s="9">
        <v>120385.19</v>
      </c>
    </row>
    <row r="29" spans="1:6" x14ac:dyDescent="0.2">
      <c r="A29" s="10"/>
      <c r="B29" s="7">
        <v>4116</v>
      </c>
      <c r="C29" s="8" t="s">
        <v>24</v>
      </c>
      <c r="D29" s="9">
        <v>8000</v>
      </c>
      <c r="E29" s="9">
        <v>368000</v>
      </c>
      <c r="F29" s="9">
        <v>368000</v>
      </c>
    </row>
    <row r="30" spans="1:6" x14ac:dyDescent="0.2">
      <c r="A30" s="10"/>
      <c r="B30" s="7">
        <v>4122</v>
      </c>
      <c r="C30" s="8" t="s">
        <v>25</v>
      </c>
      <c r="D30" s="9">
        <v>0</v>
      </c>
      <c r="E30" s="9">
        <v>40010.9</v>
      </c>
      <c r="F30" s="9">
        <v>40010.9</v>
      </c>
    </row>
    <row r="31" spans="1:6" x14ac:dyDescent="0.2">
      <c r="A31" s="11"/>
      <c r="B31" s="7">
        <v>4134</v>
      </c>
      <c r="C31" s="12" t="s">
        <v>26</v>
      </c>
      <c r="D31" s="13">
        <v>0</v>
      </c>
      <c r="E31" s="13">
        <v>0</v>
      </c>
      <c r="F31" s="13">
        <v>1000</v>
      </c>
    </row>
    <row r="32" spans="1:6" ht="15" customHeight="1" x14ac:dyDescent="0.2">
      <c r="A32" s="10"/>
      <c r="B32" s="14"/>
      <c r="C32" s="15" t="s">
        <v>27</v>
      </c>
      <c r="D32" s="16">
        <f>SUM(D14:D31)</f>
        <v>4051000</v>
      </c>
      <c r="E32" s="17">
        <f>SUM(E14:E31)</f>
        <v>5133600.0900000008</v>
      </c>
      <c r="F32" s="17">
        <f>SUM(F14:F31)</f>
        <v>5134650.8200000012</v>
      </c>
    </row>
    <row r="33" spans="1:8" x14ac:dyDescent="0.2">
      <c r="A33" s="18">
        <v>2212</v>
      </c>
      <c r="B33" s="7">
        <v>2111</v>
      </c>
      <c r="C33" s="12" t="s">
        <v>28</v>
      </c>
      <c r="D33" s="13">
        <v>20000</v>
      </c>
      <c r="E33" s="13">
        <v>34000</v>
      </c>
      <c r="F33" s="13">
        <v>34000</v>
      </c>
    </row>
    <row r="34" spans="1:8" x14ac:dyDescent="0.2">
      <c r="A34" s="19">
        <v>2310</v>
      </c>
      <c r="B34" s="7">
        <v>2111</v>
      </c>
      <c r="C34" s="8" t="s">
        <v>29</v>
      </c>
      <c r="D34" s="9">
        <v>96000</v>
      </c>
      <c r="E34" s="9">
        <v>122540</v>
      </c>
      <c r="F34" s="9">
        <v>122540</v>
      </c>
    </row>
    <row r="35" spans="1:8" x14ac:dyDescent="0.2">
      <c r="A35" s="19">
        <v>3412</v>
      </c>
      <c r="B35" s="7">
        <v>2111</v>
      </c>
      <c r="C35" s="8" t="s">
        <v>30</v>
      </c>
      <c r="D35" s="9">
        <v>20000</v>
      </c>
      <c r="E35" s="9">
        <v>16000</v>
      </c>
      <c r="F35" s="9">
        <v>15325</v>
      </c>
    </row>
    <row r="36" spans="1:8" x14ac:dyDescent="0.2">
      <c r="A36" s="19">
        <v>3632</v>
      </c>
      <c r="B36" s="7">
        <v>2111</v>
      </c>
      <c r="C36" s="12" t="s">
        <v>31</v>
      </c>
      <c r="D36" s="9">
        <v>1000</v>
      </c>
      <c r="E36" s="9">
        <v>1500</v>
      </c>
      <c r="F36" s="9">
        <v>1414</v>
      </c>
    </row>
    <row r="37" spans="1:8" x14ac:dyDescent="0.2">
      <c r="A37" s="19">
        <v>3632</v>
      </c>
      <c r="B37" s="7">
        <v>2324</v>
      </c>
      <c r="C37" s="12" t="s">
        <v>32</v>
      </c>
      <c r="D37" s="9">
        <v>0</v>
      </c>
      <c r="E37" s="9">
        <v>10480</v>
      </c>
      <c r="F37" s="9">
        <v>10480</v>
      </c>
    </row>
    <row r="38" spans="1:8" x14ac:dyDescent="0.2">
      <c r="A38" s="19">
        <v>3639</v>
      </c>
      <c r="B38" s="7">
        <v>2111</v>
      </c>
      <c r="C38" s="8" t="s">
        <v>33</v>
      </c>
      <c r="D38" s="9">
        <v>2000</v>
      </c>
      <c r="E38" s="9">
        <v>3900</v>
      </c>
      <c r="F38" s="9">
        <v>3900</v>
      </c>
      <c r="H38" s="20"/>
    </row>
    <row r="39" spans="1:8" x14ac:dyDescent="0.2">
      <c r="A39" s="19">
        <v>3639</v>
      </c>
      <c r="B39" s="7">
        <v>2131</v>
      </c>
      <c r="C39" s="8" t="s">
        <v>34</v>
      </c>
      <c r="D39" s="9">
        <v>114000</v>
      </c>
      <c r="E39" s="9">
        <v>113971</v>
      </c>
      <c r="F39" s="9">
        <v>113971</v>
      </c>
      <c r="H39" s="20"/>
    </row>
    <row r="40" spans="1:8" x14ac:dyDescent="0.2">
      <c r="A40" s="19">
        <v>3639</v>
      </c>
      <c r="B40" s="7">
        <v>2132</v>
      </c>
      <c r="C40" s="8" t="s">
        <v>35</v>
      </c>
      <c r="D40" s="9">
        <v>63800</v>
      </c>
      <c r="E40" s="9">
        <v>63802</v>
      </c>
      <c r="F40" s="9">
        <v>63802</v>
      </c>
      <c r="H40" s="20"/>
    </row>
    <row r="41" spans="1:8" x14ac:dyDescent="0.2">
      <c r="A41" s="19">
        <v>3639</v>
      </c>
      <c r="B41" s="7">
        <v>3111</v>
      </c>
      <c r="C41" s="8" t="s">
        <v>36</v>
      </c>
      <c r="D41" s="9">
        <v>83000</v>
      </c>
      <c r="E41" s="9">
        <v>34000</v>
      </c>
      <c r="F41" s="9">
        <v>33930</v>
      </c>
      <c r="H41" s="20"/>
    </row>
    <row r="42" spans="1:8" x14ac:dyDescent="0.2">
      <c r="A42" s="19">
        <v>3722</v>
      </c>
      <c r="B42" s="7">
        <v>2111</v>
      </c>
      <c r="C42" s="8" t="s">
        <v>37</v>
      </c>
      <c r="D42" s="9">
        <v>0</v>
      </c>
      <c r="E42" s="9">
        <v>2600</v>
      </c>
      <c r="F42" s="9">
        <v>2530</v>
      </c>
      <c r="H42" s="20"/>
    </row>
    <row r="43" spans="1:8" x14ac:dyDescent="0.2">
      <c r="A43" s="19">
        <v>3722</v>
      </c>
      <c r="B43" s="7">
        <v>2112</v>
      </c>
      <c r="C43" s="8" t="s">
        <v>38</v>
      </c>
      <c r="D43" s="9">
        <v>2000</v>
      </c>
      <c r="E43" s="9">
        <v>2720</v>
      </c>
      <c r="F43" s="9">
        <v>2720</v>
      </c>
      <c r="H43" s="20"/>
    </row>
    <row r="44" spans="1:8" x14ac:dyDescent="0.2">
      <c r="A44" s="19">
        <v>3725</v>
      </c>
      <c r="B44" s="7">
        <v>2324</v>
      </c>
      <c r="C44" s="8" t="s">
        <v>39</v>
      </c>
      <c r="D44" s="9">
        <v>29200</v>
      </c>
      <c r="E44" s="9">
        <v>33174</v>
      </c>
      <c r="F44" s="9">
        <v>33174.5</v>
      </c>
    </row>
    <row r="45" spans="1:8" x14ac:dyDescent="0.2">
      <c r="A45" s="19">
        <v>6310</v>
      </c>
      <c r="B45" s="7">
        <v>2141</v>
      </c>
      <c r="C45" s="8" t="s">
        <v>40</v>
      </c>
      <c r="D45" s="9">
        <v>8000</v>
      </c>
      <c r="E45" s="9">
        <v>5650</v>
      </c>
      <c r="F45" s="9">
        <v>5614.99</v>
      </c>
    </row>
    <row r="46" spans="1:8" x14ac:dyDescent="0.2">
      <c r="A46" s="19">
        <v>6310</v>
      </c>
      <c r="B46" s="7">
        <v>2324</v>
      </c>
      <c r="C46" s="8" t="s">
        <v>41</v>
      </c>
      <c r="D46" s="9">
        <v>0</v>
      </c>
      <c r="E46" s="9">
        <v>44</v>
      </c>
      <c r="F46" s="9">
        <v>43.72</v>
      </c>
    </row>
    <row r="47" spans="1:8" ht="15" customHeight="1" x14ac:dyDescent="0.2">
      <c r="A47" s="21"/>
      <c r="B47" s="22"/>
      <c r="C47" s="15" t="s">
        <v>42</v>
      </c>
      <c r="D47" s="23">
        <f>SUM(D33:D46)</f>
        <v>439000</v>
      </c>
      <c r="E47" s="24">
        <f>SUM(E33:E46)</f>
        <v>444381</v>
      </c>
      <c r="F47" s="24">
        <f>SUM(F33:F46)</f>
        <v>443445.20999999996</v>
      </c>
    </row>
    <row r="48" spans="1:8" ht="6.75" hidden="1" customHeight="1" x14ac:dyDescent="0.2">
      <c r="A48" s="25"/>
      <c r="B48" s="26"/>
      <c r="C48" s="27"/>
      <c r="D48" s="28"/>
      <c r="E48" s="29"/>
      <c r="F48" s="28"/>
    </row>
    <row r="49" spans="1:6" ht="30" customHeight="1" x14ac:dyDescent="0.2">
      <c r="A49" s="30"/>
      <c r="B49" s="31"/>
      <c r="C49" s="32" t="s">
        <v>43</v>
      </c>
      <c r="D49" s="33">
        <f>SUM(D32,D47)</f>
        <v>4490000</v>
      </c>
      <c r="E49" s="34">
        <f>SUM(E32,E47)</f>
        <v>5577981.0900000008</v>
      </c>
      <c r="F49" s="34">
        <f>SUM(F32,F47)</f>
        <v>5578096.0300000012</v>
      </c>
    </row>
    <row r="50" spans="1:6" ht="12.75" customHeight="1" x14ac:dyDescent="0.2">
      <c r="A50" s="35"/>
      <c r="B50" s="35"/>
      <c r="C50" s="36"/>
      <c r="D50" s="37"/>
      <c r="E50" s="37"/>
      <c r="F50" s="37"/>
    </row>
    <row r="51" spans="1:6" ht="12.75" customHeight="1" x14ac:dyDescent="0.2">
      <c r="A51" s="35"/>
      <c r="B51" s="35"/>
      <c r="C51" s="36"/>
      <c r="D51" s="37"/>
      <c r="E51" s="37"/>
      <c r="F51" s="37"/>
    </row>
    <row r="52" spans="1:6" ht="12.75" customHeight="1" x14ac:dyDescent="0.2">
      <c r="A52" s="35"/>
      <c r="B52" s="35"/>
      <c r="C52" s="36"/>
      <c r="D52" s="37"/>
      <c r="E52" s="37"/>
      <c r="F52" s="37"/>
    </row>
    <row r="53" spans="1:6" ht="12.75" customHeight="1" x14ac:dyDescent="0.2">
      <c r="A53" s="35"/>
      <c r="B53" s="35"/>
      <c r="C53" s="36"/>
      <c r="D53" s="37"/>
      <c r="E53" s="37"/>
      <c r="F53" s="37"/>
    </row>
    <row r="54" spans="1:6" ht="12.75" customHeight="1" x14ac:dyDescent="0.2">
      <c r="A54" s="35"/>
      <c r="B54" s="35"/>
      <c r="C54" s="36"/>
      <c r="D54" s="37"/>
      <c r="E54" s="37"/>
      <c r="F54" s="37"/>
    </row>
    <row r="55" spans="1:6" ht="18" customHeight="1" x14ac:dyDescent="0.25">
      <c r="A55" s="4" t="s">
        <v>44</v>
      </c>
      <c r="C55" s="4"/>
    </row>
    <row r="56" spans="1:6" ht="12" customHeight="1" x14ac:dyDescent="0.25">
      <c r="C56" s="4"/>
    </row>
    <row r="57" spans="1:6" ht="12.75" customHeight="1" x14ac:dyDescent="0.2">
      <c r="A57" s="303" t="s">
        <v>5</v>
      </c>
      <c r="B57" s="305" t="s">
        <v>6</v>
      </c>
      <c r="C57" s="307"/>
      <c r="D57" s="343" t="s">
        <v>343</v>
      </c>
      <c r="E57" s="333" t="s">
        <v>7</v>
      </c>
      <c r="F57" s="333" t="s">
        <v>8</v>
      </c>
    </row>
    <row r="58" spans="1:6" x14ac:dyDescent="0.2">
      <c r="A58" s="346"/>
      <c r="B58" s="306"/>
      <c r="C58" s="308"/>
      <c r="D58" s="347"/>
      <c r="E58" s="345"/>
      <c r="F58" s="345"/>
    </row>
    <row r="59" spans="1:6" ht="15" customHeight="1" x14ac:dyDescent="0.2">
      <c r="A59" s="38">
        <v>1014</v>
      </c>
      <c r="B59" s="39">
        <v>5169</v>
      </c>
      <c r="C59" s="40" t="s">
        <v>45</v>
      </c>
      <c r="D59" s="41">
        <v>0</v>
      </c>
      <c r="E59" s="41">
        <v>6000</v>
      </c>
      <c r="F59" s="41">
        <v>6000</v>
      </c>
    </row>
    <row r="60" spans="1:6" x14ac:dyDescent="0.2">
      <c r="A60" s="42">
        <v>1014</v>
      </c>
      <c r="B60" s="43"/>
      <c r="C60" s="53" t="s">
        <v>346</v>
      </c>
      <c r="D60" s="44">
        <f>SUM(D59)</f>
        <v>0</v>
      </c>
      <c r="E60" s="17">
        <f>SUM(E55:E59)</f>
        <v>6000</v>
      </c>
      <c r="F60" s="17">
        <f>SUM(F55:F59)</f>
        <v>6000</v>
      </c>
    </row>
    <row r="61" spans="1:6" ht="17.25" customHeight="1" x14ac:dyDescent="0.2">
      <c r="A61" s="45">
        <v>1031</v>
      </c>
      <c r="B61" s="46">
        <v>5021</v>
      </c>
      <c r="C61" s="47" t="s">
        <v>46</v>
      </c>
      <c r="D61" s="41">
        <v>31000</v>
      </c>
      <c r="E61" s="48">
        <v>29700</v>
      </c>
      <c r="F61" s="41">
        <v>29700</v>
      </c>
    </row>
    <row r="62" spans="1:6" ht="15" customHeight="1" x14ac:dyDescent="0.2">
      <c r="A62" s="49">
        <v>1031</v>
      </c>
      <c r="B62" s="46">
        <v>5139</v>
      </c>
      <c r="C62" s="50" t="s">
        <v>47</v>
      </c>
      <c r="D62" s="41">
        <v>13000</v>
      </c>
      <c r="E62" s="48">
        <v>7511</v>
      </c>
      <c r="F62" s="41">
        <v>7511</v>
      </c>
    </row>
    <row r="63" spans="1:6" ht="15" customHeight="1" x14ac:dyDescent="0.2">
      <c r="A63" s="49">
        <v>1031</v>
      </c>
      <c r="B63" s="46">
        <v>5156</v>
      </c>
      <c r="C63" s="50" t="s">
        <v>48</v>
      </c>
      <c r="D63" s="41">
        <v>5000</v>
      </c>
      <c r="E63" s="48">
        <v>5000</v>
      </c>
      <c r="F63" s="41">
        <v>5000</v>
      </c>
    </row>
    <row r="64" spans="1:6" ht="15" customHeight="1" x14ac:dyDescent="0.2">
      <c r="A64" s="49">
        <v>1031</v>
      </c>
      <c r="B64" s="46">
        <v>5173</v>
      </c>
      <c r="C64" s="50" t="s">
        <v>49</v>
      </c>
      <c r="D64" s="41">
        <v>1000</v>
      </c>
      <c r="E64" s="48">
        <v>0</v>
      </c>
      <c r="F64" s="41">
        <v>0</v>
      </c>
    </row>
    <row r="65" spans="1:6" ht="15" customHeight="1" x14ac:dyDescent="0.2">
      <c r="A65" s="49">
        <v>1031</v>
      </c>
      <c r="B65" s="46">
        <v>5229</v>
      </c>
      <c r="C65" s="51" t="s">
        <v>50</v>
      </c>
      <c r="D65" s="41">
        <v>10000</v>
      </c>
      <c r="E65" s="48">
        <v>0</v>
      </c>
      <c r="F65" s="41">
        <v>0</v>
      </c>
    </row>
    <row r="66" spans="1:6" ht="15" customHeight="1" x14ac:dyDescent="0.2">
      <c r="A66" s="52">
        <v>1031</v>
      </c>
      <c r="B66" s="46"/>
      <c r="C66" s="53" t="s">
        <v>51</v>
      </c>
      <c r="D66" s="16">
        <f>SUM(D61:D65)</f>
        <v>60000</v>
      </c>
      <c r="E66" s="17">
        <f>SUM(E61:E65)</f>
        <v>42211</v>
      </c>
      <c r="F66" s="17">
        <f>SUM(F61:F65)</f>
        <v>42211</v>
      </c>
    </row>
    <row r="67" spans="1:6" ht="15" customHeight="1" x14ac:dyDescent="0.2">
      <c r="A67" s="45">
        <v>2212</v>
      </c>
      <c r="B67" s="46">
        <v>5011</v>
      </c>
      <c r="C67" s="47" t="s">
        <v>52</v>
      </c>
      <c r="D67" s="41">
        <v>67500</v>
      </c>
      <c r="E67" s="48">
        <v>67080</v>
      </c>
      <c r="F67" s="41">
        <v>67080</v>
      </c>
    </row>
    <row r="68" spans="1:6" ht="15" customHeight="1" x14ac:dyDescent="0.2">
      <c r="A68" s="49">
        <v>2212</v>
      </c>
      <c r="B68" s="46">
        <v>5021</v>
      </c>
      <c r="C68" s="47" t="s">
        <v>46</v>
      </c>
      <c r="D68" s="41">
        <v>22350</v>
      </c>
      <c r="E68" s="48">
        <v>16458</v>
      </c>
      <c r="F68" s="41">
        <v>16458</v>
      </c>
    </row>
    <row r="69" spans="1:6" ht="15" customHeight="1" x14ac:dyDescent="0.2">
      <c r="A69" s="49">
        <v>2212</v>
      </c>
      <c r="B69" s="46">
        <v>5031</v>
      </c>
      <c r="C69" s="50" t="s">
        <v>53</v>
      </c>
      <c r="D69" s="41">
        <v>17000</v>
      </c>
      <c r="E69" s="48">
        <v>16769</v>
      </c>
      <c r="F69" s="41">
        <v>16769</v>
      </c>
    </row>
    <row r="70" spans="1:6" ht="15" customHeight="1" x14ac:dyDescent="0.2">
      <c r="A70" s="49">
        <v>2212</v>
      </c>
      <c r="B70" s="46">
        <v>5032</v>
      </c>
      <c r="C70" s="50" t="s">
        <v>54</v>
      </c>
      <c r="D70" s="41">
        <v>7000</v>
      </c>
      <c r="E70" s="48">
        <v>6036</v>
      </c>
      <c r="F70" s="41">
        <v>6036</v>
      </c>
    </row>
    <row r="71" spans="1:6" ht="15" customHeight="1" x14ac:dyDescent="0.2">
      <c r="A71" s="49">
        <v>2212</v>
      </c>
      <c r="B71" s="46">
        <v>5139</v>
      </c>
      <c r="C71" s="50" t="s">
        <v>47</v>
      </c>
      <c r="D71" s="41">
        <v>10000</v>
      </c>
      <c r="E71" s="48">
        <v>9233</v>
      </c>
      <c r="F71" s="41">
        <v>9233</v>
      </c>
    </row>
    <row r="72" spans="1:6" ht="15" customHeight="1" x14ac:dyDescent="0.2">
      <c r="A72" s="49">
        <v>2212</v>
      </c>
      <c r="B72" s="46">
        <v>5156</v>
      </c>
      <c r="C72" s="50" t="s">
        <v>48</v>
      </c>
      <c r="D72" s="41">
        <v>20000</v>
      </c>
      <c r="E72" s="48">
        <v>20000</v>
      </c>
      <c r="F72" s="41">
        <v>19808.5</v>
      </c>
    </row>
    <row r="73" spans="1:6" ht="15" customHeight="1" x14ac:dyDescent="0.2">
      <c r="A73" s="49">
        <v>2212</v>
      </c>
      <c r="B73" s="46">
        <v>5169</v>
      </c>
      <c r="C73" s="50" t="s">
        <v>55</v>
      </c>
      <c r="D73" s="41">
        <v>4000</v>
      </c>
      <c r="E73" s="48">
        <v>0</v>
      </c>
      <c r="F73" s="41">
        <v>0</v>
      </c>
    </row>
    <row r="74" spans="1:6" ht="15" customHeight="1" x14ac:dyDescent="0.2">
      <c r="A74" s="49">
        <v>2212</v>
      </c>
      <c r="B74" s="46">
        <v>5171</v>
      </c>
      <c r="C74" s="50" t="s">
        <v>56</v>
      </c>
      <c r="D74" s="41">
        <v>0</v>
      </c>
      <c r="E74" s="48">
        <v>79824</v>
      </c>
      <c r="F74" s="41">
        <v>79824</v>
      </c>
    </row>
    <row r="75" spans="1:6" ht="15" customHeight="1" x14ac:dyDescent="0.2">
      <c r="A75" s="49">
        <v>2212</v>
      </c>
      <c r="B75" s="46">
        <v>5901</v>
      </c>
      <c r="C75" s="50" t="s">
        <v>57</v>
      </c>
      <c r="D75" s="41">
        <v>1000000</v>
      </c>
      <c r="E75" s="48">
        <v>0</v>
      </c>
      <c r="F75" s="41">
        <v>0</v>
      </c>
    </row>
    <row r="76" spans="1:6" ht="15" customHeight="1" x14ac:dyDescent="0.2">
      <c r="A76" s="52">
        <v>2212</v>
      </c>
      <c r="B76" s="46"/>
      <c r="C76" s="53" t="s">
        <v>58</v>
      </c>
      <c r="D76" s="16">
        <f>SUM(D67:D75)</f>
        <v>1147850</v>
      </c>
      <c r="E76" s="17">
        <f>SUM(E67:E75)</f>
        <v>215400</v>
      </c>
      <c r="F76" s="17">
        <f>SUM(F67:F75)</f>
        <v>215208.5</v>
      </c>
    </row>
    <row r="77" spans="1:6" ht="15" customHeight="1" x14ac:dyDescent="0.2">
      <c r="A77" s="54">
        <v>2221</v>
      </c>
      <c r="B77" s="46">
        <v>5329</v>
      </c>
      <c r="C77" s="50" t="s">
        <v>59</v>
      </c>
      <c r="D77" s="41">
        <v>60150</v>
      </c>
      <c r="E77" s="48">
        <v>60150</v>
      </c>
      <c r="F77" s="41">
        <v>60150</v>
      </c>
    </row>
    <row r="78" spans="1:6" ht="15" customHeight="1" x14ac:dyDescent="0.2">
      <c r="A78" s="52">
        <v>2221</v>
      </c>
      <c r="B78" s="46"/>
      <c r="C78" s="53" t="s">
        <v>60</v>
      </c>
      <c r="D78" s="16">
        <f>SUM(D77)</f>
        <v>60150</v>
      </c>
      <c r="E78" s="17">
        <f>SUM(E77)</f>
        <v>60150</v>
      </c>
      <c r="F78" s="17">
        <f>SUM(F77)</f>
        <v>60150</v>
      </c>
    </row>
    <row r="79" spans="1:6" ht="15" customHeight="1" x14ac:dyDescent="0.2">
      <c r="A79" s="54">
        <v>2310</v>
      </c>
      <c r="B79" s="46">
        <v>5021</v>
      </c>
      <c r="C79" s="47" t="s">
        <v>46</v>
      </c>
      <c r="D79" s="41">
        <v>18000</v>
      </c>
      <c r="E79" s="48">
        <v>18000</v>
      </c>
      <c r="F79" s="41">
        <v>18000</v>
      </c>
    </row>
    <row r="80" spans="1:6" ht="15" customHeight="1" x14ac:dyDescent="0.2">
      <c r="A80" s="49">
        <v>2310</v>
      </c>
      <c r="B80" s="46">
        <v>5139</v>
      </c>
      <c r="C80" s="50" t="s">
        <v>61</v>
      </c>
      <c r="D80" s="41">
        <v>41000</v>
      </c>
      <c r="E80" s="48">
        <v>24000</v>
      </c>
      <c r="F80" s="41">
        <v>23682</v>
      </c>
    </row>
    <row r="81" spans="1:6" ht="15" customHeight="1" x14ac:dyDescent="0.2">
      <c r="A81" s="49">
        <v>2310</v>
      </c>
      <c r="B81" s="46">
        <v>5139</v>
      </c>
      <c r="C81" s="50" t="s">
        <v>62</v>
      </c>
      <c r="D81" s="41">
        <v>0</v>
      </c>
      <c r="E81" s="48">
        <v>15826</v>
      </c>
      <c r="F81" s="41">
        <v>15826</v>
      </c>
    </row>
    <row r="82" spans="1:6" ht="15" customHeight="1" x14ac:dyDescent="0.2">
      <c r="A82" s="49">
        <v>2310</v>
      </c>
      <c r="B82" s="46">
        <v>5141</v>
      </c>
      <c r="C82" s="50" t="s">
        <v>63</v>
      </c>
      <c r="D82" s="41">
        <v>90000</v>
      </c>
      <c r="E82" s="48">
        <v>107000</v>
      </c>
      <c r="F82" s="41">
        <v>106604.7</v>
      </c>
    </row>
    <row r="83" spans="1:6" ht="15" customHeight="1" x14ac:dyDescent="0.2">
      <c r="A83" s="49">
        <v>2310</v>
      </c>
      <c r="B83" s="46">
        <v>5154</v>
      </c>
      <c r="C83" s="50" t="s">
        <v>64</v>
      </c>
      <c r="D83" s="41">
        <v>50000</v>
      </c>
      <c r="E83" s="48">
        <v>39989</v>
      </c>
      <c r="F83" s="41">
        <v>39989</v>
      </c>
    </row>
    <row r="84" spans="1:6" ht="15" customHeight="1" x14ac:dyDescent="0.2">
      <c r="A84" s="49">
        <v>2310</v>
      </c>
      <c r="B84" s="46">
        <v>5156</v>
      </c>
      <c r="C84" s="50" t="s">
        <v>48</v>
      </c>
      <c r="D84" s="41">
        <v>1000</v>
      </c>
      <c r="E84" s="48">
        <v>1000</v>
      </c>
      <c r="F84" s="41">
        <v>1000</v>
      </c>
    </row>
    <row r="85" spans="1:6" ht="15" customHeight="1" x14ac:dyDescent="0.2">
      <c r="A85" s="49">
        <v>2310</v>
      </c>
      <c r="B85" s="46">
        <v>5169</v>
      </c>
      <c r="C85" s="50" t="s">
        <v>65</v>
      </c>
      <c r="D85" s="41">
        <v>59000</v>
      </c>
      <c r="E85" s="48">
        <v>21222</v>
      </c>
      <c r="F85" s="41">
        <v>21222</v>
      </c>
    </row>
    <row r="86" spans="1:6" ht="15" customHeight="1" x14ac:dyDescent="0.2">
      <c r="A86" s="49">
        <v>2310</v>
      </c>
      <c r="B86" s="46">
        <v>5169</v>
      </c>
      <c r="C86" s="50" t="s">
        <v>66</v>
      </c>
      <c r="D86" s="41">
        <v>0</v>
      </c>
      <c r="E86" s="48">
        <v>22000</v>
      </c>
      <c r="F86" s="41">
        <v>22000</v>
      </c>
    </row>
    <row r="87" spans="1:6" ht="15" customHeight="1" x14ac:dyDescent="0.2">
      <c r="A87" s="49">
        <v>2310</v>
      </c>
      <c r="B87" s="46">
        <v>5171</v>
      </c>
      <c r="C87" s="50" t="s">
        <v>56</v>
      </c>
      <c r="D87" s="41">
        <v>6000</v>
      </c>
      <c r="E87" s="48">
        <v>11394</v>
      </c>
      <c r="F87" s="41">
        <v>11394</v>
      </c>
    </row>
    <row r="88" spans="1:6" ht="15" customHeight="1" x14ac:dyDescent="0.2">
      <c r="A88" s="49">
        <v>2310</v>
      </c>
      <c r="B88" s="46">
        <v>5173</v>
      </c>
      <c r="C88" s="50" t="s">
        <v>49</v>
      </c>
      <c r="D88" s="41">
        <v>3000</v>
      </c>
      <c r="E88" s="48">
        <v>1321</v>
      </c>
      <c r="F88" s="41">
        <v>1321</v>
      </c>
    </row>
    <row r="89" spans="1:6" ht="15" customHeight="1" x14ac:dyDescent="0.2">
      <c r="A89" s="49">
        <v>2310</v>
      </c>
      <c r="B89" s="46">
        <v>5362</v>
      </c>
      <c r="C89" s="50" t="s">
        <v>67</v>
      </c>
      <c r="D89" s="41">
        <v>0</v>
      </c>
      <c r="E89" s="48">
        <v>1000</v>
      </c>
      <c r="F89" s="41">
        <v>1000</v>
      </c>
    </row>
    <row r="90" spans="1:6" ht="15" customHeight="1" x14ac:dyDescent="0.2">
      <c r="A90" s="52">
        <v>2310</v>
      </c>
      <c r="B90" s="46"/>
      <c r="C90" s="53" t="s">
        <v>68</v>
      </c>
      <c r="D90" s="16">
        <f>SUM(D79:D89)</f>
        <v>268000</v>
      </c>
      <c r="E90" s="17">
        <f>SUM(E79:E89)</f>
        <v>262752</v>
      </c>
      <c r="F90" s="17">
        <f>SUM(F79:F89)</f>
        <v>262038.7</v>
      </c>
    </row>
    <row r="91" spans="1:6" ht="15" customHeight="1" x14ac:dyDescent="0.2">
      <c r="A91" s="54">
        <v>2321</v>
      </c>
      <c r="B91" s="46">
        <v>5171</v>
      </c>
      <c r="C91" s="50" t="s">
        <v>56</v>
      </c>
      <c r="D91" s="41">
        <v>0</v>
      </c>
      <c r="E91" s="48">
        <v>51531</v>
      </c>
      <c r="F91" s="41">
        <v>51531</v>
      </c>
    </row>
    <row r="92" spans="1:6" ht="15" customHeight="1" x14ac:dyDescent="0.2">
      <c r="A92" s="55">
        <v>2321</v>
      </c>
      <c r="B92" s="46"/>
      <c r="C92" s="53" t="s">
        <v>347</v>
      </c>
      <c r="D92" s="16">
        <f>SUM(D91)</f>
        <v>0</v>
      </c>
      <c r="E92" s="16">
        <f t="shared" ref="E92:F92" si="0">SUM(E91)</f>
        <v>51531</v>
      </c>
      <c r="F92" s="16">
        <f t="shared" si="0"/>
        <v>51531</v>
      </c>
    </row>
    <row r="93" spans="1:6" ht="15" customHeight="1" x14ac:dyDescent="0.2">
      <c r="A93" s="54">
        <v>2333</v>
      </c>
      <c r="B93" s="46">
        <v>5171</v>
      </c>
      <c r="C93" s="50" t="s">
        <v>56</v>
      </c>
      <c r="D93" s="41">
        <v>0</v>
      </c>
      <c r="E93" s="48">
        <v>100092</v>
      </c>
      <c r="F93" s="41">
        <v>100092</v>
      </c>
    </row>
    <row r="94" spans="1:6" ht="15" customHeight="1" x14ac:dyDescent="0.2">
      <c r="A94" s="52">
        <v>2333</v>
      </c>
      <c r="B94" s="46"/>
      <c r="C94" s="53" t="s">
        <v>348</v>
      </c>
      <c r="D94" s="16">
        <f>SUM(D93)</f>
        <v>0</v>
      </c>
      <c r="E94" s="16">
        <f t="shared" ref="E94:F94" si="1">SUM(E93)</f>
        <v>100092</v>
      </c>
      <c r="F94" s="16">
        <f t="shared" si="1"/>
        <v>100092</v>
      </c>
    </row>
    <row r="95" spans="1:6" ht="15" customHeight="1" x14ac:dyDescent="0.2">
      <c r="A95" s="54">
        <v>3111</v>
      </c>
      <c r="B95" s="46">
        <v>5321</v>
      </c>
      <c r="C95" s="50" t="s">
        <v>69</v>
      </c>
      <c r="D95" s="41">
        <v>0</v>
      </c>
      <c r="E95" s="48">
        <v>10968</v>
      </c>
      <c r="F95" s="41">
        <v>10968</v>
      </c>
    </row>
    <row r="96" spans="1:6" ht="15" customHeight="1" x14ac:dyDescent="0.2">
      <c r="A96" s="54">
        <v>3111</v>
      </c>
      <c r="B96" s="46">
        <v>5339</v>
      </c>
      <c r="C96" s="50" t="s">
        <v>70</v>
      </c>
      <c r="D96" s="41">
        <v>0</v>
      </c>
      <c r="E96" s="48">
        <v>16452</v>
      </c>
      <c r="F96" s="41">
        <v>16452</v>
      </c>
    </row>
    <row r="97" spans="1:6" ht="15" customHeight="1" x14ac:dyDescent="0.2">
      <c r="A97" s="54">
        <v>3111</v>
      </c>
      <c r="B97" s="46">
        <v>5901</v>
      </c>
      <c r="C97" s="50" t="s">
        <v>57</v>
      </c>
      <c r="D97" s="41">
        <v>60000</v>
      </c>
      <c r="E97" s="48">
        <v>0</v>
      </c>
      <c r="F97" s="41">
        <v>0</v>
      </c>
    </row>
    <row r="98" spans="1:6" ht="15" customHeight="1" x14ac:dyDescent="0.2">
      <c r="A98" s="52">
        <v>3111</v>
      </c>
      <c r="B98" s="46"/>
      <c r="C98" s="53" t="s">
        <v>71</v>
      </c>
      <c r="D98" s="16">
        <f>SUM(D95:D97)</f>
        <v>60000</v>
      </c>
      <c r="E98" s="17">
        <f>SUM(E95:E97)</f>
        <v>27420</v>
      </c>
      <c r="F98" s="17">
        <f>SUM(F95:F97)</f>
        <v>27420</v>
      </c>
    </row>
    <row r="99" spans="1:6" ht="15" customHeight="1" x14ac:dyDescent="0.2">
      <c r="A99" s="54">
        <v>3113</v>
      </c>
      <c r="B99" s="46">
        <v>5321</v>
      </c>
      <c r="C99" s="50" t="s">
        <v>72</v>
      </c>
      <c r="D99" s="41">
        <v>0</v>
      </c>
      <c r="E99" s="48">
        <v>132289</v>
      </c>
      <c r="F99" s="41">
        <v>132289</v>
      </c>
    </row>
    <row r="100" spans="1:6" ht="15" customHeight="1" x14ac:dyDescent="0.2">
      <c r="A100" s="54">
        <v>3113</v>
      </c>
      <c r="B100" s="46">
        <v>5901</v>
      </c>
      <c r="C100" s="50" t="s">
        <v>57</v>
      </c>
      <c r="D100" s="41">
        <v>219328</v>
      </c>
      <c r="E100" s="48">
        <v>0</v>
      </c>
      <c r="F100" s="41">
        <v>0</v>
      </c>
    </row>
    <row r="101" spans="1:6" ht="15" customHeight="1" x14ac:dyDescent="0.2">
      <c r="A101" s="52">
        <v>3113</v>
      </c>
      <c r="B101" s="46"/>
      <c r="C101" s="53" t="s">
        <v>73</v>
      </c>
      <c r="D101" s="16">
        <f>SUM(D99:D100)</f>
        <v>219328</v>
      </c>
      <c r="E101" s="17">
        <f>SUM(E99:E100)</f>
        <v>132289</v>
      </c>
      <c r="F101" s="17">
        <f>SUM(F99:F100)</f>
        <v>132289</v>
      </c>
    </row>
    <row r="102" spans="1:6" ht="15" customHeight="1" x14ac:dyDescent="0.2">
      <c r="A102" s="46">
        <v>3319</v>
      </c>
      <c r="B102" s="46">
        <v>5021</v>
      </c>
      <c r="C102" s="56" t="s">
        <v>46</v>
      </c>
      <c r="D102" s="57">
        <v>6450</v>
      </c>
      <c r="E102" s="58">
        <v>4108</v>
      </c>
      <c r="F102" s="57">
        <v>4108</v>
      </c>
    </row>
    <row r="103" spans="1:6" ht="15" customHeight="1" x14ac:dyDescent="0.2">
      <c r="A103" s="46">
        <v>3319</v>
      </c>
      <c r="B103" s="46">
        <v>5139</v>
      </c>
      <c r="C103" s="247" t="s">
        <v>74</v>
      </c>
      <c r="D103" s="57">
        <v>5000</v>
      </c>
      <c r="E103" s="58">
        <v>5000</v>
      </c>
      <c r="F103" s="57">
        <v>4796</v>
      </c>
    </row>
    <row r="104" spans="1:6" ht="15" customHeight="1" x14ac:dyDescent="0.2">
      <c r="A104" s="54">
        <v>3319</v>
      </c>
      <c r="B104" s="46">
        <v>5169</v>
      </c>
      <c r="C104" s="50" t="s">
        <v>55</v>
      </c>
      <c r="D104" s="41">
        <v>6000</v>
      </c>
      <c r="E104" s="48">
        <v>6000</v>
      </c>
      <c r="F104" s="41">
        <v>6000</v>
      </c>
    </row>
    <row r="105" spans="1:6" ht="15" customHeight="1" x14ac:dyDescent="0.2">
      <c r="A105" s="54">
        <v>3319</v>
      </c>
      <c r="B105" s="46">
        <v>5175</v>
      </c>
      <c r="C105" s="50" t="s">
        <v>75</v>
      </c>
      <c r="D105" s="41">
        <v>20000</v>
      </c>
      <c r="E105" s="48">
        <v>16580</v>
      </c>
      <c r="F105" s="41">
        <v>16580</v>
      </c>
    </row>
    <row r="106" spans="1:6" ht="15" customHeight="1" x14ac:dyDescent="0.2">
      <c r="A106" s="54">
        <v>3319</v>
      </c>
      <c r="B106" s="46">
        <v>5194</v>
      </c>
      <c r="C106" s="50" t="s">
        <v>76</v>
      </c>
      <c r="D106" s="41">
        <v>6000</v>
      </c>
      <c r="E106" s="48">
        <v>0</v>
      </c>
      <c r="F106" s="41">
        <v>0</v>
      </c>
    </row>
    <row r="107" spans="1:6" ht="15" customHeight="1" x14ac:dyDescent="0.2">
      <c r="A107" s="54">
        <v>3319</v>
      </c>
      <c r="B107" s="46">
        <v>5229</v>
      </c>
      <c r="C107" s="50" t="s">
        <v>77</v>
      </c>
      <c r="D107" s="41">
        <v>12000</v>
      </c>
      <c r="E107" s="48">
        <v>3861</v>
      </c>
      <c r="F107" s="41">
        <v>3861</v>
      </c>
    </row>
    <row r="108" spans="1:6" ht="15" customHeight="1" x14ac:dyDescent="0.2">
      <c r="A108" s="52">
        <v>3319</v>
      </c>
      <c r="B108" s="46"/>
      <c r="C108" s="53" t="s">
        <v>78</v>
      </c>
      <c r="D108" s="16">
        <f>SUM(D102:D107)</f>
        <v>55450</v>
      </c>
      <c r="E108" s="17">
        <f>SUM(E102:E107)</f>
        <v>35549</v>
      </c>
      <c r="F108" s="17">
        <f>SUM(F102:F107)</f>
        <v>35345</v>
      </c>
    </row>
    <row r="109" spans="1:6" ht="15" customHeight="1" x14ac:dyDescent="0.2">
      <c r="A109" s="54">
        <v>3399</v>
      </c>
      <c r="B109" s="46">
        <v>5194</v>
      </c>
      <c r="C109" s="50" t="s">
        <v>79</v>
      </c>
      <c r="D109" s="41">
        <v>4550</v>
      </c>
      <c r="E109" s="48">
        <v>4150</v>
      </c>
      <c r="F109" s="41">
        <v>4068</v>
      </c>
    </row>
    <row r="110" spans="1:6" ht="15" customHeight="1" x14ac:dyDescent="0.2">
      <c r="A110" s="52">
        <v>3399</v>
      </c>
      <c r="B110" s="46"/>
      <c r="C110" s="53" t="s">
        <v>80</v>
      </c>
      <c r="D110" s="16">
        <f>SUM(D109)</f>
        <v>4550</v>
      </c>
      <c r="E110" s="17">
        <f>SUM(E109)</f>
        <v>4150</v>
      </c>
      <c r="F110" s="17">
        <f>SUM(F109)</f>
        <v>4068</v>
      </c>
    </row>
    <row r="111" spans="1:6" ht="15" customHeight="1" x14ac:dyDescent="0.2">
      <c r="A111" s="46">
        <v>3412</v>
      </c>
      <c r="B111" s="46">
        <v>5021</v>
      </c>
      <c r="C111" s="56" t="s">
        <v>46</v>
      </c>
      <c r="D111" s="57">
        <v>8000</v>
      </c>
      <c r="E111" s="58">
        <v>6600</v>
      </c>
      <c r="F111" s="57">
        <v>6600</v>
      </c>
    </row>
    <row r="112" spans="1:6" ht="15" customHeight="1" x14ac:dyDescent="0.2">
      <c r="A112" s="46">
        <v>3412</v>
      </c>
      <c r="B112" s="46">
        <v>5139</v>
      </c>
      <c r="C112" s="59" t="s">
        <v>74</v>
      </c>
      <c r="D112" s="57">
        <v>8000</v>
      </c>
      <c r="E112" s="58">
        <v>6457</v>
      </c>
      <c r="F112" s="57">
        <v>6457</v>
      </c>
    </row>
    <row r="113" spans="1:6" ht="15" customHeight="1" x14ac:dyDescent="0.2">
      <c r="A113" s="54">
        <v>3412</v>
      </c>
      <c r="B113" s="46">
        <v>5154</v>
      </c>
      <c r="C113" s="50" t="s">
        <v>81</v>
      </c>
      <c r="D113" s="41">
        <v>4000</v>
      </c>
      <c r="E113" s="48">
        <v>2589</v>
      </c>
      <c r="F113" s="41">
        <v>2589</v>
      </c>
    </row>
    <row r="114" spans="1:6" ht="15" customHeight="1" x14ac:dyDescent="0.2">
      <c r="A114" s="46">
        <v>3412</v>
      </c>
      <c r="B114" s="46">
        <v>5173</v>
      </c>
      <c r="C114" s="59" t="s">
        <v>82</v>
      </c>
      <c r="D114" s="57">
        <v>1000</v>
      </c>
      <c r="E114" s="58">
        <v>0</v>
      </c>
      <c r="F114" s="57">
        <v>0</v>
      </c>
    </row>
    <row r="115" spans="1:6" ht="15" customHeight="1" x14ac:dyDescent="0.2">
      <c r="A115" s="52">
        <v>3412</v>
      </c>
      <c r="B115" s="46"/>
      <c r="C115" s="53" t="s">
        <v>83</v>
      </c>
      <c r="D115" s="16">
        <f>SUM(D111:D114)</f>
        <v>21000</v>
      </c>
      <c r="E115" s="17">
        <f>SUM(E111:E114)</f>
        <v>15646</v>
      </c>
      <c r="F115" s="17">
        <f>SUM(F111:F114)</f>
        <v>15646</v>
      </c>
    </row>
    <row r="116" spans="1:6" ht="15" customHeight="1" x14ac:dyDescent="0.2">
      <c r="A116" s="54">
        <v>3421</v>
      </c>
      <c r="B116" s="46">
        <v>5139</v>
      </c>
      <c r="C116" s="50" t="s">
        <v>47</v>
      </c>
      <c r="D116" s="41">
        <v>2000</v>
      </c>
      <c r="E116" s="48">
        <v>1517</v>
      </c>
      <c r="F116" s="41">
        <v>1517</v>
      </c>
    </row>
    <row r="117" spans="1:6" ht="15" customHeight="1" x14ac:dyDescent="0.2">
      <c r="A117" s="54">
        <v>3421</v>
      </c>
      <c r="B117" s="46">
        <v>5151</v>
      </c>
      <c r="C117" s="50" t="s">
        <v>84</v>
      </c>
      <c r="D117" s="41">
        <v>0</v>
      </c>
      <c r="E117" s="48">
        <v>50</v>
      </c>
      <c r="F117" s="41">
        <v>44</v>
      </c>
    </row>
    <row r="118" spans="1:6" ht="15" customHeight="1" x14ac:dyDescent="0.2">
      <c r="A118" s="54">
        <v>3421</v>
      </c>
      <c r="B118" s="46">
        <v>5154</v>
      </c>
      <c r="C118" s="50" t="s">
        <v>85</v>
      </c>
      <c r="D118" s="41">
        <v>2000</v>
      </c>
      <c r="E118" s="48">
        <v>1426</v>
      </c>
      <c r="F118" s="41">
        <v>1426</v>
      </c>
    </row>
    <row r="119" spans="1:6" ht="15" customHeight="1" x14ac:dyDescent="0.2">
      <c r="A119" s="52">
        <v>3421</v>
      </c>
      <c r="B119" s="46"/>
      <c r="C119" s="53" t="s">
        <v>86</v>
      </c>
      <c r="D119" s="16">
        <f>SUM(D116:D118)</f>
        <v>4000</v>
      </c>
      <c r="E119" s="17">
        <f>SUM(E116:E118)</f>
        <v>2993</v>
      </c>
      <c r="F119" s="17">
        <f>SUM(F116:F118)</f>
        <v>2987</v>
      </c>
    </row>
    <row r="120" spans="1:6" ht="15" customHeight="1" x14ac:dyDescent="0.2">
      <c r="A120" s="54">
        <v>3631</v>
      </c>
      <c r="B120" s="46">
        <v>5021</v>
      </c>
      <c r="C120" s="47" t="s">
        <v>87</v>
      </c>
      <c r="D120" s="41">
        <v>4000</v>
      </c>
      <c r="E120" s="48">
        <v>23511</v>
      </c>
      <c r="F120" s="41">
        <v>23511</v>
      </c>
    </row>
    <row r="121" spans="1:6" ht="15" customHeight="1" x14ac:dyDescent="0.2">
      <c r="A121" s="54">
        <v>3631</v>
      </c>
      <c r="B121" s="46">
        <v>5139</v>
      </c>
      <c r="C121" s="50" t="s">
        <v>47</v>
      </c>
      <c r="D121" s="41">
        <v>10000</v>
      </c>
      <c r="E121" s="48">
        <v>18872</v>
      </c>
      <c r="F121" s="41">
        <v>18872</v>
      </c>
    </row>
    <row r="122" spans="1:6" ht="15" customHeight="1" x14ac:dyDescent="0.2">
      <c r="A122" s="54">
        <v>3631</v>
      </c>
      <c r="B122" s="46">
        <v>5154</v>
      </c>
      <c r="C122" s="50" t="s">
        <v>88</v>
      </c>
      <c r="D122" s="41">
        <v>80000</v>
      </c>
      <c r="E122" s="48">
        <v>79109</v>
      </c>
      <c r="F122" s="41">
        <v>79109</v>
      </c>
    </row>
    <row r="123" spans="1:6" ht="15" customHeight="1" x14ac:dyDescent="0.2">
      <c r="A123" s="54">
        <v>3631</v>
      </c>
      <c r="B123" s="46">
        <v>5169</v>
      </c>
      <c r="C123" s="50" t="s">
        <v>89</v>
      </c>
      <c r="D123" s="41">
        <v>5000</v>
      </c>
      <c r="E123" s="48">
        <v>19403</v>
      </c>
      <c r="F123" s="41">
        <v>19403</v>
      </c>
    </row>
    <row r="124" spans="1:6" ht="15" customHeight="1" x14ac:dyDescent="0.2">
      <c r="A124" s="54">
        <v>3631</v>
      </c>
      <c r="B124" s="46">
        <v>5171</v>
      </c>
      <c r="C124" s="50" t="s">
        <v>56</v>
      </c>
      <c r="D124" s="41">
        <v>41000</v>
      </c>
      <c r="E124" s="48">
        <v>14900</v>
      </c>
      <c r="F124" s="41">
        <v>14900</v>
      </c>
    </row>
    <row r="125" spans="1:6" ht="15" customHeight="1" x14ac:dyDescent="0.2">
      <c r="A125" s="52">
        <v>3631</v>
      </c>
      <c r="B125" s="46"/>
      <c r="C125" s="53" t="s">
        <v>90</v>
      </c>
      <c r="D125" s="16">
        <f>SUM(D120:D124)</f>
        <v>140000</v>
      </c>
      <c r="E125" s="17">
        <f>SUM(E120:E124)</f>
        <v>155795</v>
      </c>
      <c r="F125" s="17">
        <f>SUM(F120:F124)</f>
        <v>155795</v>
      </c>
    </row>
    <row r="126" spans="1:6" ht="15" customHeight="1" x14ac:dyDescent="0.2">
      <c r="A126" s="54">
        <v>3632</v>
      </c>
      <c r="B126" s="46">
        <v>5021</v>
      </c>
      <c r="C126" s="50" t="s">
        <v>46</v>
      </c>
      <c r="D126" s="41">
        <v>0</v>
      </c>
      <c r="E126" s="48">
        <v>11900</v>
      </c>
      <c r="F126" s="41">
        <v>11900</v>
      </c>
    </row>
    <row r="127" spans="1:6" ht="15" customHeight="1" x14ac:dyDescent="0.2">
      <c r="A127" s="54">
        <v>3632</v>
      </c>
      <c r="B127" s="46">
        <v>5139</v>
      </c>
      <c r="C127" s="50" t="s">
        <v>47</v>
      </c>
      <c r="D127" s="41">
        <v>2000</v>
      </c>
      <c r="E127" s="48">
        <v>0</v>
      </c>
      <c r="F127" s="41">
        <v>0</v>
      </c>
    </row>
    <row r="128" spans="1:6" ht="15" customHeight="1" x14ac:dyDescent="0.2">
      <c r="A128" s="54">
        <v>3632</v>
      </c>
      <c r="B128" s="46">
        <v>5156</v>
      </c>
      <c r="C128" s="50" t="s">
        <v>48</v>
      </c>
      <c r="D128" s="41">
        <v>0</v>
      </c>
      <c r="E128" s="48">
        <v>800</v>
      </c>
      <c r="F128" s="41">
        <v>712</v>
      </c>
    </row>
    <row r="129" spans="1:6" ht="15" customHeight="1" x14ac:dyDescent="0.2">
      <c r="A129" s="54">
        <v>3632</v>
      </c>
      <c r="B129" s="46">
        <v>5192</v>
      </c>
      <c r="C129" s="50" t="s">
        <v>91</v>
      </c>
      <c r="D129" s="41">
        <v>0</v>
      </c>
      <c r="E129" s="48">
        <v>10480</v>
      </c>
      <c r="F129" s="41">
        <v>10480</v>
      </c>
    </row>
    <row r="130" spans="1:6" ht="15" customHeight="1" x14ac:dyDescent="0.2">
      <c r="A130" s="52">
        <v>3632</v>
      </c>
      <c r="B130" s="46"/>
      <c r="C130" s="53" t="s">
        <v>92</v>
      </c>
      <c r="D130" s="16">
        <f>SUM(D126:D129)</f>
        <v>2000</v>
      </c>
      <c r="E130" s="17">
        <f>SUM(E126:E129)</f>
        <v>23180</v>
      </c>
      <c r="F130" s="17">
        <f>SUM(F126:F129)</f>
        <v>23092</v>
      </c>
    </row>
    <row r="131" spans="1:6" ht="15" customHeight="1" x14ac:dyDescent="0.2">
      <c r="A131" s="54">
        <v>3639</v>
      </c>
      <c r="B131" s="46">
        <v>5021</v>
      </c>
      <c r="C131" s="47" t="s">
        <v>46</v>
      </c>
      <c r="D131" s="41">
        <v>20000</v>
      </c>
      <c r="E131" s="48">
        <v>0</v>
      </c>
      <c r="F131" s="41">
        <v>0</v>
      </c>
    </row>
    <row r="132" spans="1:6" ht="15" customHeight="1" x14ac:dyDescent="0.2">
      <c r="A132" s="54">
        <v>3639</v>
      </c>
      <c r="B132" s="46">
        <v>5137</v>
      </c>
      <c r="C132" s="50" t="s">
        <v>93</v>
      </c>
      <c r="D132" s="41">
        <v>10000</v>
      </c>
      <c r="E132" s="48">
        <v>36781</v>
      </c>
      <c r="F132" s="41">
        <v>36781</v>
      </c>
    </row>
    <row r="133" spans="1:6" ht="15" customHeight="1" x14ac:dyDescent="0.2">
      <c r="A133" s="54">
        <v>3639</v>
      </c>
      <c r="B133" s="46">
        <v>5139</v>
      </c>
      <c r="C133" s="50" t="s">
        <v>47</v>
      </c>
      <c r="D133" s="41">
        <v>15000</v>
      </c>
      <c r="E133" s="48">
        <v>36900</v>
      </c>
      <c r="F133" s="41">
        <v>36885.33</v>
      </c>
    </row>
    <row r="134" spans="1:6" ht="15" customHeight="1" x14ac:dyDescent="0.2">
      <c r="A134" s="54">
        <v>3639</v>
      </c>
      <c r="B134" s="46">
        <v>5154</v>
      </c>
      <c r="C134" s="50" t="s">
        <v>94</v>
      </c>
      <c r="D134" s="41">
        <v>39000</v>
      </c>
      <c r="E134" s="48">
        <v>23231</v>
      </c>
      <c r="F134" s="41">
        <v>23231</v>
      </c>
    </row>
    <row r="135" spans="1:6" ht="15" customHeight="1" x14ac:dyDescent="0.2">
      <c r="A135" s="54">
        <v>3639</v>
      </c>
      <c r="B135" s="46">
        <v>5155</v>
      </c>
      <c r="C135" s="50" t="s">
        <v>95</v>
      </c>
      <c r="D135" s="41">
        <v>8000</v>
      </c>
      <c r="E135" s="48">
        <v>4766</v>
      </c>
      <c r="F135" s="41">
        <v>4766</v>
      </c>
    </row>
    <row r="136" spans="1:6" ht="15" customHeight="1" x14ac:dyDescent="0.2">
      <c r="A136" s="54">
        <v>3639</v>
      </c>
      <c r="B136" s="46">
        <v>5156</v>
      </c>
      <c r="C136" s="50" t="s">
        <v>48</v>
      </c>
      <c r="D136" s="41">
        <v>1000</v>
      </c>
      <c r="E136" s="48">
        <v>1200</v>
      </c>
      <c r="F136" s="41">
        <v>1139</v>
      </c>
    </row>
    <row r="137" spans="1:6" ht="15" customHeight="1" x14ac:dyDescent="0.2">
      <c r="A137" s="54">
        <v>3639</v>
      </c>
      <c r="B137" s="46">
        <v>5169</v>
      </c>
      <c r="C137" s="50" t="s">
        <v>96</v>
      </c>
      <c r="D137" s="41">
        <v>18000</v>
      </c>
      <c r="E137" s="48">
        <v>950</v>
      </c>
      <c r="F137" s="41">
        <v>950</v>
      </c>
    </row>
    <row r="138" spans="1:6" ht="15" customHeight="1" x14ac:dyDescent="0.2">
      <c r="A138" s="54">
        <v>3639</v>
      </c>
      <c r="B138" s="46">
        <v>5171</v>
      </c>
      <c r="C138" s="50" t="s">
        <v>97</v>
      </c>
      <c r="D138" s="41">
        <v>205850</v>
      </c>
      <c r="E138" s="48">
        <v>2020</v>
      </c>
      <c r="F138" s="41">
        <v>2020</v>
      </c>
    </row>
    <row r="139" spans="1:6" ht="15" customHeight="1" x14ac:dyDescent="0.2">
      <c r="A139" s="54">
        <v>3639</v>
      </c>
      <c r="B139" s="46">
        <v>5329</v>
      </c>
      <c r="C139" s="51" t="s">
        <v>50</v>
      </c>
      <c r="D139" s="41">
        <v>16000</v>
      </c>
      <c r="E139" s="48">
        <v>14449</v>
      </c>
      <c r="F139" s="41">
        <v>14449</v>
      </c>
    </row>
    <row r="140" spans="1:6" ht="15" customHeight="1" x14ac:dyDescent="0.2">
      <c r="A140" s="54">
        <v>3639</v>
      </c>
      <c r="B140" s="46">
        <v>5361</v>
      </c>
      <c r="C140" s="50" t="s">
        <v>98</v>
      </c>
      <c r="D140" s="41">
        <v>0</v>
      </c>
      <c r="E140" s="48">
        <v>100</v>
      </c>
      <c r="F140" s="41">
        <v>100</v>
      </c>
    </row>
    <row r="141" spans="1:6" ht="15" customHeight="1" x14ac:dyDescent="0.2">
      <c r="A141" s="54">
        <v>3639</v>
      </c>
      <c r="B141" s="46">
        <v>5362</v>
      </c>
      <c r="C141" s="50" t="s">
        <v>99</v>
      </c>
      <c r="D141" s="41">
        <v>2000</v>
      </c>
      <c r="E141" s="48">
        <v>3000</v>
      </c>
      <c r="F141" s="41">
        <v>3000</v>
      </c>
    </row>
    <row r="142" spans="1:6" ht="15" customHeight="1" x14ac:dyDescent="0.2">
      <c r="A142" s="54">
        <v>3639</v>
      </c>
      <c r="B142" s="46">
        <v>5365</v>
      </c>
      <c r="C142" s="50" t="s">
        <v>100</v>
      </c>
      <c r="D142" s="41">
        <v>150</v>
      </c>
      <c r="E142" s="48">
        <v>90</v>
      </c>
      <c r="F142" s="41">
        <v>90</v>
      </c>
    </row>
    <row r="143" spans="1:6" ht="15" customHeight="1" x14ac:dyDescent="0.2">
      <c r="A143" s="54">
        <v>3639</v>
      </c>
      <c r="B143" s="46">
        <v>5901</v>
      </c>
      <c r="C143" s="50" t="s">
        <v>57</v>
      </c>
      <c r="D143" s="41">
        <v>224000</v>
      </c>
      <c r="E143" s="48">
        <v>0</v>
      </c>
      <c r="F143" s="41">
        <v>0</v>
      </c>
    </row>
    <row r="144" spans="1:6" ht="15" customHeight="1" x14ac:dyDescent="0.2">
      <c r="A144" s="54">
        <v>3639</v>
      </c>
      <c r="B144" s="46">
        <v>6121</v>
      </c>
      <c r="C144" s="50" t="s">
        <v>101</v>
      </c>
      <c r="D144" s="41">
        <v>0</v>
      </c>
      <c r="E144" s="48">
        <v>121363</v>
      </c>
      <c r="F144" s="41">
        <v>121363</v>
      </c>
    </row>
    <row r="145" spans="1:6" ht="15" customHeight="1" x14ac:dyDescent="0.2">
      <c r="A145" s="52">
        <v>3639</v>
      </c>
      <c r="B145" s="46"/>
      <c r="C145" s="53" t="s">
        <v>102</v>
      </c>
      <c r="D145" s="16">
        <f>SUM(D131:D144)</f>
        <v>559000</v>
      </c>
      <c r="E145" s="17">
        <f>SUM(E131:E144)</f>
        <v>244850</v>
      </c>
      <c r="F145" s="17">
        <f>SUM(F131:F144)</f>
        <v>244774.33000000002</v>
      </c>
    </row>
    <row r="146" spans="1:6" ht="15" customHeight="1" x14ac:dyDescent="0.2">
      <c r="A146" s="54">
        <v>3721</v>
      </c>
      <c r="B146" s="46">
        <v>5169</v>
      </c>
      <c r="C146" s="50" t="s">
        <v>103</v>
      </c>
      <c r="D146" s="41">
        <v>9800</v>
      </c>
      <c r="E146" s="48">
        <v>4725</v>
      </c>
      <c r="F146" s="41">
        <v>4725</v>
      </c>
    </row>
    <row r="147" spans="1:6" ht="15" customHeight="1" x14ac:dyDescent="0.2">
      <c r="A147" s="52">
        <v>3721</v>
      </c>
      <c r="B147" s="46"/>
      <c r="C147" s="53" t="s">
        <v>104</v>
      </c>
      <c r="D147" s="16">
        <f>SUM(D146)</f>
        <v>9800</v>
      </c>
      <c r="E147" s="17">
        <f>SUM(E146)</f>
        <v>4725</v>
      </c>
      <c r="F147" s="17">
        <f>SUM(F146)</f>
        <v>4725</v>
      </c>
    </row>
    <row r="148" spans="1:6" ht="15" customHeight="1" x14ac:dyDescent="0.2">
      <c r="A148" s="54">
        <v>3722</v>
      </c>
      <c r="B148" s="46">
        <v>5138</v>
      </c>
      <c r="C148" s="50" t="s">
        <v>105</v>
      </c>
      <c r="D148" s="41">
        <v>4000</v>
      </c>
      <c r="E148" s="48">
        <v>1974</v>
      </c>
      <c r="F148" s="41">
        <v>1974</v>
      </c>
    </row>
    <row r="149" spans="1:6" ht="15" customHeight="1" x14ac:dyDescent="0.2">
      <c r="A149" s="54">
        <v>3722</v>
      </c>
      <c r="B149" s="46">
        <v>5169</v>
      </c>
      <c r="C149" s="50" t="s">
        <v>106</v>
      </c>
      <c r="D149" s="41">
        <v>424000</v>
      </c>
      <c r="E149" s="48">
        <v>441138</v>
      </c>
      <c r="F149" s="41">
        <v>441138</v>
      </c>
    </row>
    <row r="150" spans="1:6" ht="15" customHeight="1" x14ac:dyDescent="0.2">
      <c r="A150" s="52">
        <v>3722</v>
      </c>
      <c r="B150" s="46"/>
      <c r="C150" s="53" t="s">
        <v>107</v>
      </c>
      <c r="D150" s="16">
        <f>SUM(D148:D149)</f>
        <v>428000</v>
      </c>
      <c r="E150" s="17">
        <f>SUM(E148:E149)</f>
        <v>443112</v>
      </c>
      <c r="F150" s="17">
        <f>SUM(F148:F149)</f>
        <v>443112</v>
      </c>
    </row>
    <row r="151" spans="1:6" ht="15" customHeight="1" x14ac:dyDescent="0.2">
      <c r="A151" s="54">
        <v>3729</v>
      </c>
      <c r="B151" s="46">
        <v>5021</v>
      </c>
      <c r="C151" s="47" t="s">
        <v>46</v>
      </c>
      <c r="D151" s="41">
        <v>4200</v>
      </c>
      <c r="E151" s="48">
        <v>4210</v>
      </c>
      <c r="F151" s="41">
        <v>4204</v>
      </c>
    </row>
    <row r="152" spans="1:6" ht="15" customHeight="1" x14ac:dyDescent="0.2">
      <c r="A152" s="353">
        <v>3729</v>
      </c>
      <c r="B152" s="46"/>
      <c r="C152" s="249" t="s">
        <v>108</v>
      </c>
      <c r="D152" s="23">
        <f>SUM(D151)</f>
        <v>4200</v>
      </c>
      <c r="E152" s="24">
        <f>SUM(E151)</f>
        <v>4210</v>
      </c>
      <c r="F152" s="24">
        <f>SUM(F151)</f>
        <v>4204</v>
      </c>
    </row>
    <row r="153" spans="1:6" ht="15" customHeight="1" x14ac:dyDescent="0.2">
      <c r="A153" s="54">
        <v>3745</v>
      </c>
      <c r="B153" s="46">
        <v>5011</v>
      </c>
      <c r="C153" s="50" t="s">
        <v>52</v>
      </c>
      <c r="D153" s="41">
        <v>148000</v>
      </c>
      <c r="E153" s="48">
        <v>414098</v>
      </c>
      <c r="F153" s="41">
        <v>414098</v>
      </c>
    </row>
    <row r="154" spans="1:6" ht="15" customHeight="1" x14ac:dyDescent="0.2">
      <c r="A154" s="54">
        <v>3745</v>
      </c>
      <c r="B154" s="46">
        <v>5021</v>
      </c>
      <c r="C154" s="47" t="s">
        <v>46</v>
      </c>
      <c r="D154" s="41">
        <v>82000</v>
      </c>
      <c r="E154" s="48">
        <v>26150</v>
      </c>
      <c r="F154" s="41">
        <v>26150</v>
      </c>
    </row>
    <row r="155" spans="1:6" ht="15" customHeight="1" x14ac:dyDescent="0.2">
      <c r="A155" s="54">
        <v>3745</v>
      </c>
      <c r="B155" s="46">
        <v>5031</v>
      </c>
      <c r="C155" s="50" t="s">
        <v>53</v>
      </c>
      <c r="D155" s="41">
        <v>37000</v>
      </c>
      <c r="E155" s="48">
        <v>103525</v>
      </c>
      <c r="F155" s="41">
        <v>103525</v>
      </c>
    </row>
    <row r="156" spans="1:6" ht="15" customHeight="1" x14ac:dyDescent="0.2">
      <c r="A156" s="54">
        <v>3745</v>
      </c>
      <c r="B156" s="46">
        <v>5032</v>
      </c>
      <c r="C156" s="50" t="s">
        <v>54</v>
      </c>
      <c r="D156" s="41">
        <v>13000</v>
      </c>
      <c r="E156" s="48">
        <v>37271</v>
      </c>
      <c r="F156" s="41">
        <v>37271</v>
      </c>
    </row>
    <row r="157" spans="1:6" ht="15" customHeight="1" x14ac:dyDescent="0.2">
      <c r="A157" s="54">
        <v>3745</v>
      </c>
      <c r="B157" s="46">
        <v>5038</v>
      </c>
      <c r="C157" s="50" t="s">
        <v>109</v>
      </c>
      <c r="D157" s="41">
        <v>1600</v>
      </c>
      <c r="E157" s="48">
        <v>1930</v>
      </c>
      <c r="F157" s="41">
        <v>1922</v>
      </c>
    </row>
    <row r="158" spans="1:6" ht="15" customHeight="1" x14ac:dyDescent="0.2">
      <c r="A158" s="54">
        <v>3745</v>
      </c>
      <c r="B158" s="46">
        <v>5132</v>
      </c>
      <c r="C158" s="50" t="s">
        <v>110</v>
      </c>
      <c r="D158" s="41">
        <v>3400</v>
      </c>
      <c r="E158" s="48">
        <v>6610</v>
      </c>
      <c r="F158" s="41">
        <v>6610</v>
      </c>
    </row>
    <row r="159" spans="1:6" ht="15" customHeight="1" x14ac:dyDescent="0.2">
      <c r="A159" s="54">
        <v>3745</v>
      </c>
      <c r="B159" s="46">
        <v>5137</v>
      </c>
      <c r="C159" s="50" t="s">
        <v>111</v>
      </c>
      <c r="D159" s="41">
        <v>10000</v>
      </c>
      <c r="E159" s="48">
        <v>23287</v>
      </c>
      <c r="F159" s="41">
        <v>23287</v>
      </c>
    </row>
    <row r="160" spans="1:6" ht="15" customHeight="1" x14ac:dyDescent="0.2">
      <c r="A160" s="54">
        <v>3745</v>
      </c>
      <c r="B160" s="46">
        <v>5139</v>
      </c>
      <c r="C160" s="50" t="s">
        <v>74</v>
      </c>
      <c r="D160" s="41">
        <v>35000</v>
      </c>
      <c r="E160" s="48">
        <v>27500</v>
      </c>
      <c r="F160" s="41">
        <v>27488.63</v>
      </c>
    </row>
    <row r="161" spans="1:6" ht="15" customHeight="1" x14ac:dyDescent="0.2">
      <c r="A161" s="54">
        <v>3745</v>
      </c>
      <c r="B161" s="46">
        <v>5156</v>
      </c>
      <c r="C161" s="50" t="s">
        <v>48</v>
      </c>
      <c r="D161" s="41">
        <v>70000</v>
      </c>
      <c r="E161" s="48">
        <v>68700</v>
      </c>
      <c r="F161" s="41">
        <v>68697.5</v>
      </c>
    </row>
    <row r="162" spans="1:6" ht="15" customHeight="1" x14ac:dyDescent="0.2">
      <c r="A162" s="54">
        <v>3745</v>
      </c>
      <c r="B162" s="46">
        <v>5169</v>
      </c>
      <c r="C162" s="50" t="s">
        <v>55</v>
      </c>
      <c r="D162" s="41">
        <v>33000</v>
      </c>
      <c r="E162" s="48">
        <v>26252</v>
      </c>
      <c r="F162" s="41">
        <v>26252</v>
      </c>
    </row>
    <row r="163" spans="1:6" ht="15" customHeight="1" x14ac:dyDescent="0.2">
      <c r="A163" s="54">
        <v>3745</v>
      </c>
      <c r="B163" s="46">
        <v>5171</v>
      </c>
      <c r="C163" s="50" t="s">
        <v>56</v>
      </c>
      <c r="D163" s="41">
        <v>5000</v>
      </c>
      <c r="E163" s="48">
        <v>80</v>
      </c>
      <c r="F163" s="41">
        <v>80</v>
      </c>
    </row>
    <row r="164" spans="1:6" ht="15" customHeight="1" x14ac:dyDescent="0.2">
      <c r="A164" s="54">
        <v>3745</v>
      </c>
      <c r="B164" s="46">
        <v>5173</v>
      </c>
      <c r="C164" s="50" t="s">
        <v>49</v>
      </c>
      <c r="D164" s="41">
        <v>3000</v>
      </c>
      <c r="E164" s="48">
        <v>4416</v>
      </c>
      <c r="F164" s="41">
        <v>4416</v>
      </c>
    </row>
    <row r="165" spans="1:6" ht="15" customHeight="1" x14ac:dyDescent="0.2">
      <c r="A165" s="54">
        <v>3745</v>
      </c>
      <c r="B165" s="46">
        <v>6122</v>
      </c>
      <c r="C165" s="50" t="s">
        <v>112</v>
      </c>
      <c r="D165" s="41">
        <v>175000</v>
      </c>
      <c r="E165" s="48">
        <v>48440</v>
      </c>
      <c r="F165" s="41">
        <v>48440</v>
      </c>
    </row>
    <row r="166" spans="1:6" ht="15" customHeight="1" x14ac:dyDescent="0.2">
      <c r="A166" s="52">
        <v>3745</v>
      </c>
      <c r="B166" s="46"/>
      <c r="C166" s="53" t="s">
        <v>113</v>
      </c>
      <c r="D166" s="16">
        <f>SUM(D153:D165)</f>
        <v>616000</v>
      </c>
      <c r="E166" s="17">
        <f>SUM(E153:E165)</f>
        <v>788259</v>
      </c>
      <c r="F166" s="17">
        <f>SUM(F153:F165)</f>
        <v>788237.13</v>
      </c>
    </row>
    <row r="167" spans="1:6" ht="15" customHeight="1" x14ac:dyDescent="0.2">
      <c r="A167" s="54">
        <v>5512</v>
      </c>
      <c r="B167" s="46">
        <v>5137</v>
      </c>
      <c r="C167" s="50" t="s">
        <v>111</v>
      </c>
      <c r="D167" s="41">
        <v>55000</v>
      </c>
      <c r="E167" s="48">
        <v>59180</v>
      </c>
      <c r="F167" s="41">
        <v>59180</v>
      </c>
    </row>
    <row r="168" spans="1:6" ht="15" customHeight="1" x14ac:dyDescent="0.2">
      <c r="A168" s="49">
        <v>5512</v>
      </c>
      <c r="B168" s="46">
        <v>5139</v>
      </c>
      <c r="C168" s="50" t="s">
        <v>74</v>
      </c>
      <c r="D168" s="41">
        <v>5000</v>
      </c>
      <c r="E168" s="48">
        <v>495</v>
      </c>
      <c r="F168" s="41">
        <v>495</v>
      </c>
    </row>
    <row r="169" spans="1:6" ht="15" customHeight="1" x14ac:dyDescent="0.2">
      <c r="A169" s="43">
        <v>5512</v>
      </c>
      <c r="B169" s="46">
        <v>5154</v>
      </c>
      <c r="C169" s="59" t="s">
        <v>114</v>
      </c>
      <c r="D169" s="57">
        <v>3000</v>
      </c>
      <c r="E169" s="58">
        <v>1480</v>
      </c>
      <c r="F169" s="57">
        <v>1480</v>
      </c>
    </row>
    <row r="170" spans="1:6" ht="15" customHeight="1" x14ac:dyDescent="0.2">
      <c r="A170" s="49">
        <v>5512</v>
      </c>
      <c r="B170" s="46">
        <v>5156</v>
      </c>
      <c r="C170" s="50" t="s">
        <v>48</v>
      </c>
      <c r="D170" s="41">
        <v>20000</v>
      </c>
      <c r="E170" s="48">
        <v>0</v>
      </c>
      <c r="F170" s="41">
        <v>0</v>
      </c>
    </row>
    <row r="171" spans="1:6" ht="15" customHeight="1" x14ac:dyDescent="0.2">
      <c r="A171" s="49">
        <v>5512</v>
      </c>
      <c r="B171" s="46">
        <v>5169</v>
      </c>
      <c r="C171" s="50" t="s">
        <v>55</v>
      </c>
      <c r="D171" s="41">
        <v>4000</v>
      </c>
      <c r="E171" s="48">
        <v>1608</v>
      </c>
      <c r="F171" s="41">
        <v>1608</v>
      </c>
    </row>
    <row r="172" spans="1:6" ht="15" customHeight="1" x14ac:dyDescent="0.2">
      <c r="A172" s="43">
        <v>5512</v>
      </c>
      <c r="B172" s="46">
        <v>5171</v>
      </c>
      <c r="C172" s="59" t="s">
        <v>56</v>
      </c>
      <c r="D172" s="57">
        <v>10000</v>
      </c>
      <c r="E172" s="58">
        <v>876</v>
      </c>
      <c r="F172" s="57">
        <v>876</v>
      </c>
    </row>
    <row r="173" spans="1:6" ht="15" customHeight="1" x14ac:dyDescent="0.2">
      <c r="A173" s="49">
        <v>5512</v>
      </c>
      <c r="B173" s="46">
        <v>5173</v>
      </c>
      <c r="C173" s="50" t="s">
        <v>49</v>
      </c>
      <c r="D173" s="41">
        <v>3000</v>
      </c>
      <c r="E173" s="48">
        <v>0</v>
      </c>
      <c r="F173" s="41">
        <v>0</v>
      </c>
    </row>
    <row r="174" spans="1:6" ht="15" customHeight="1" x14ac:dyDescent="0.2">
      <c r="A174" s="52">
        <v>5512</v>
      </c>
      <c r="B174" s="46"/>
      <c r="C174" s="53" t="s">
        <v>115</v>
      </c>
      <c r="D174" s="16">
        <f>SUM(D167:D173)</f>
        <v>100000</v>
      </c>
      <c r="E174" s="17">
        <f>SUM(E167:E173)</f>
        <v>63639</v>
      </c>
      <c r="F174" s="17">
        <f>SUM(F167:F173)</f>
        <v>63639</v>
      </c>
    </row>
    <row r="175" spans="1:6" ht="15" customHeight="1" x14ac:dyDescent="0.2">
      <c r="A175" s="60">
        <v>6112</v>
      </c>
      <c r="B175" s="46">
        <v>5023</v>
      </c>
      <c r="C175" s="59" t="s">
        <v>116</v>
      </c>
      <c r="D175" s="57">
        <v>470000</v>
      </c>
      <c r="E175" s="58">
        <v>455360</v>
      </c>
      <c r="F175" s="57">
        <v>455360</v>
      </c>
    </row>
    <row r="176" spans="1:6" ht="15" customHeight="1" x14ac:dyDescent="0.2">
      <c r="A176" s="49">
        <v>6112</v>
      </c>
      <c r="B176" s="46">
        <v>5031</v>
      </c>
      <c r="C176" s="50" t="s">
        <v>53</v>
      </c>
      <c r="D176" s="41">
        <v>97000</v>
      </c>
      <c r="E176" s="48">
        <v>96446</v>
      </c>
      <c r="F176" s="41">
        <v>96446</v>
      </c>
    </row>
    <row r="177" spans="1:6" ht="15" customHeight="1" x14ac:dyDescent="0.2">
      <c r="A177" s="49">
        <v>6112</v>
      </c>
      <c r="B177" s="46">
        <v>5032</v>
      </c>
      <c r="C177" s="50" t="s">
        <v>54</v>
      </c>
      <c r="D177" s="41">
        <v>42000</v>
      </c>
      <c r="E177" s="48">
        <v>40977</v>
      </c>
      <c r="F177" s="41">
        <v>40977</v>
      </c>
    </row>
    <row r="178" spans="1:6" ht="15" customHeight="1" x14ac:dyDescent="0.2">
      <c r="A178" s="49">
        <v>6112</v>
      </c>
      <c r="B178" s="46">
        <v>5169</v>
      </c>
      <c r="C178" s="50" t="s">
        <v>55</v>
      </c>
      <c r="D178" s="41">
        <v>9000</v>
      </c>
      <c r="E178" s="48">
        <v>600</v>
      </c>
      <c r="F178" s="41">
        <v>600</v>
      </c>
    </row>
    <row r="179" spans="1:6" ht="15" customHeight="1" x14ac:dyDescent="0.2">
      <c r="A179" s="49">
        <v>6112</v>
      </c>
      <c r="B179" s="46">
        <v>5173</v>
      </c>
      <c r="C179" s="50" t="s">
        <v>49</v>
      </c>
      <c r="D179" s="41">
        <v>44000</v>
      </c>
      <c r="E179" s="48">
        <v>40573</v>
      </c>
      <c r="F179" s="41">
        <v>40573</v>
      </c>
    </row>
    <row r="180" spans="1:6" ht="15" customHeight="1" x14ac:dyDescent="0.2">
      <c r="A180" s="49">
        <v>6112</v>
      </c>
      <c r="B180" s="46">
        <v>5175</v>
      </c>
      <c r="C180" s="50" t="s">
        <v>117</v>
      </c>
      <c r="D180" s="41">
        <v>8000</v>
      </c>
      <c r="E180" s="48">
        <v>2703</v>
      </c>
      <c r="F180" s="41">
        <v>2703</v>
      </c>
    </row>
    <row r="181" spans="1:6" ht="15" customHeight="1" x14ac:dyDescent="0.2">
      <c r="A181" s="52">
        <v>6112</v>
      </c>
      <c r="B181" s="46"/>
      <c r="C181" s="53" t="s">
        <v>118</v>
      </c>
      <c r="D181" s="16">
        <f>SUM(D175:D180)</f>
        <v>670000</v>
      </c>
      <c r="E181" s="17">
        <f>SUM(E175:E180)</f>
        <v>636659</v>
      </c>
      <c r="F181" s="17">
        <f>SUM(F175:F180)</f>
        <v>636659</v>
      </c>
    </row>
    <row r="182" spans="1:6" ht="15" customHeight="1" x14ac:dyDescent="0.2">
      <c r="A182" s="54">
        <v>6114</v>
      </c>
      <c r="B182" s="46">
        <v>5021</v>
      </c>
      <c r="C182" s="47" t="s">
        <v>119</v>
      </c>
      <c r="D182" s="41">
        <v>0</v>
      </c>
      <c r="E182" s="48">
        <v>8088.5</v>
      </c>
      <c r="F182" s="41">
        <v>8088.5</v>
      </c>
    </row>
    <row r="183" spans="1:6" ht="15" customHeight="1" x14ac:dyDescent="0.2">
      <c r="A183" s="49">
        <v>6114</v>
      </c>
      <c r="B183" s="46">
        <v>5137</v>
      </c>
      <c r="C183" s="47" t="s">
        <v>120</v>
      </c>
      <c r="D183" s="41">
        <v>0</v>
      </c>
      <c r="E183" s="48">
        <v>2624</v>
      </c>
      <c r="F183" s="41">
        <v>2624</v>
      </c>
    </row>
    <row r="184" spans="1:6" ht="15" customHeight="1" x14ac:dyDescent="0.2">
      <c r="A184" s="49">
        <v>6114</v>
      </c>
      <c r="B184" s="46">
        <v>5139</v>
      </c>
      <c r="C184" s="50" t="s">
        <v>121</v>
      </c>
      <c r="D184" s="41">
        <v>0</v>
      </c>
      <c r="E184" s="48">
        <v>2348.5</v>
      </c>
      <c r="F184" s="41">
        <v>2348.5</v>
      </c>
    </row>
    <row r="185" spans="1:6" ht="15" customHeight="1" x14ac:dyDescent="0.2">
      <c r="A185" s="49">
        <v>6114</v>
      </c>
      <c r="B185" s="46">
        <v>5155</v>
      </c>
      <c r="C185" s="50" t="s">
        <v>122</v>
      </c>
      <c r="D185" s="41">
        <v>0</v>
      </c>
      <c r="E185" s="48">
        <v>2198</v>
      </c>
      <c r="F185" s="41">
        <v>2198</v>
      </c>
    </row>
    <row r="186" spans="1:6" ht="15" customHeight="1" x14ac:dyDescent="0.2">
      <c r="A186" s="49">
        <v>6114</v>
      </c>
      <c r="B186" s="46">
        <v>5169</v>
      </c>
      <c r="C186" s="50" t="s">
        <v>123</v>
      </c>
      <c r="D186" s="41">
        <v>0</v>
      </c>
      <c r="E186" s="48">
        <v>4761</v>
      </c>
      <c r="F186" s="41">
        <v>4761</v>
      </c>
    </row>
    <row r="187" spans="1:6" ht="15" customHeight="1" x14ac:dyDescent="0.2">
      <c r="A187" s="49">
        <v>6114</v>
      </c>
      <c r="B187" s="46">
        <v>5173</v>
      </c>
      <c r="C187" s="50" t="s">
        <v>124</v>
      </c>
      <c r="D187" s="41">
        <v>0</v>
      </c>
      <c r="E187" s="48">
        <v>320</v>
      </c>
      <c r="F187" s="41">
        <v>320</v>
      </c>
    </row>
    <row r="188" spans="1:6" ht="15" customHeight="1" x14ac:dyDescent="0.2">
      <c r="A188" s="49">
        <v>6114</v>
      </c>
      <c r="B188" s="46">
        <v>5175</v>
      </c>
      <c r="C188" s="50" t="s">
        <v>125</v>
      </c>
      <c r="D188" s="41">
        <v>0</v>
      </c>
      <c r="E188" s="48">
        <v>660</v>
      </c>
      <c r="F188" s="41">
        <v>660</v>
      </c>
    </row>
    <row r="189" spans="1:6" ht="15" customHeight="1" x14ac:dyDescent="0.2">
      <c r="A189" s="52">
        <v>6115</v>
      </c>
      <c r="B189" s="46"/>
      <c r="C189" s="53" t="s">
        <v>349</v>
      </c>
      <c r="D189" s="16">
        <f>SUM(D182:D188)</f>
        <v>0</v>
      </c>
      <c r="E189" s="17">
        <f>SUM(E182:E188)</f>
        <v>21000</v>
      </c>
      <c r="F189" s="17">
        <f>SUM(F182:F188)</f>
        <v>21000</v>
      </c>
    </row>
    <row r="190" spans="1:6" ht="15" customHeight="1" x14ac:dyDescent="0.2">
      <c r="A190" s="45">
        <v>6118</v>
      </c>
      <c r="B190" s="46">
        <v>5021</v>
      </c>
      <c r="C190" s="47" t="s">
        <v>119</v>
      </c>
      <c r="D190" s="41">
        <v>0</v>
      </c>
      <c r="E190" s="48">
        <v>9092</v>
      </c>
      <c r="F190" s="41">
        <v>9092</v>
      </c>
    </row>
    <row r="191" spans="1:6" ht="15" customHeight="1" x14ac:dyDescent="0.2">
      <c r="A191" s="49">
        <v>6118</v>
      </c>
      <c r="B191" s="46">
        <v>5139</v>
      </c>
      <c r="C191" s="50" t="s">
        <v>121</v>
      </c>
      <c r="D191" s="41">
        <v>0</v>
      </c>
      <c r="E191" s="48">
        <v>1045</v>
      </c>
      <c r="F191" s="41">
        <v>1045</v>
      </c>
    </row>
    <row r="192" spans="1:6" ht="15" customHeight="1" x14ac:dyDescent="0.2">
      <c r="A192" s="49">
        <v>6118</v>
      </c>
      <c r="B192" s="46">
        <v>5155</v>
      </c>
      <c r="C192" s="50" t="s">
        <v>122</v>
      </c>
      <c r="D192" s="41">
        <v>0</v>
      </c>
      <c r="E192" s="48">
        <v>4277</v>
      </c>
      <c r="F192" s="41">
        <v>4277</v>
      </c>
    </row>
    <row r="193" spans="1:6" ht="15" customHeight="1" x14ac:dyDescent="0.2">
      <c r="A193" s="49">
        <v>6118</v>
      </c>
      <c r="B193" s="46">
        <v>5169</v>
      </c>
      <c r="C193" s="50" t="s">
        <v>123</v>
      </c>
      <c r="D193" s="41">
        <v>0</v>
      </c>
      <c r="E193" s="48">
        <v>7609</v>
      </c>
      <c r="F193" s="41">
        <v>7609</v>
      </c>
    </row>
    <row r="194" spans="1:6" ht="15" customHeight="1" x14ac:dyDescent="0.2">
      <c r="A194" s="49">
        <v>6118</v>
      </c>
      <c r="B194" s="46">
        <v>5173</v>
      </c>
      <c r="C194" s="50" t="s">
        <v>124</v>
      </c>
      <c r="D194" s="41">
        <v>0</v>
      </c>
      <c r="E194" s="48">
        <v>657</v>
      </c>
      <c r="F194" s="41">
        <v>657</v>
      </c>
    </row>
    <row r="195" spans="1:6" ht="15" customHeight="1" x14ac:dyDescent="0.2">
      <c r="A195" s="49">
        <v>6118</v>
      </c>
      <c r="B195" s="46">
        <v>5175</v>
      </c>
      <c r="C195" s="50" t="s">
        <v>125</v>
      </c>
      <c r="D195" s="41">
        <v>0</v>
      </c>
      <c r="E195" s="48">
        <v>1320</v>
      </c>
      <c r="F195" s="57">
        <v>1320</v>
      </c>
    </row>
    <row r="196" spans="1:6" ht="15" customHeight="1" x14ac:dyDescent="0.2">
      <c r="A196" s="52">
        <v>6118</v>
      </c>
      <c r="B196" s="46"/>
      <c r="C196" s="53" t="s">
        <v>350</v>
      </c>
      <c r="D196" s="16">
        <f>SUM(D189:D195)</f>
        <v>0</v>
      </c>
      <c r="E196" s="17">
        <f>SUM(E190:E195)</f>
        <v>24000</v>
      </c>
      <c r="F196" s="17">
        <f>SUM(F190:F195)</f>
        <v>24000</v>
      </c>
    </row>
    <row r="197" spans="1:6" ht="15" customHeight="1" x14ac:dyDescent="0.2">
      <c r="A197" s="54">
        <v>6171</v>
      </c>
      <c r="B197" s="46">
        <v>5011</v>
      </c>
      <c r="C197" s="50" t="s">
        <v>52</v>
      </c>
      <c r="D197" s="41">
        <v>270000</v>
      </c>
      <c r="E197" s="48">
        <v>268757</v>
      </c>
      <c r="F197" s="41">
        <v>268757</v>
      </c>
    </row>
    <row r="198" spans="1:6" ht="15" customHeight="1" x14ac:dyDescent="0.2">
      <c r="A198" s="49">
        <v>6171</v>
      </c>
      <c r="B198" s="46">
        <v>5021</v>
      </c>
      <c r="C198" s="47" t="s">
        <v>46</v>
      </c>
      <c r="D198" s="41">
        <v>11500</v>
      </c>
      <c r="E198" s="48">
        <v>15210</v>
      </c>
      <c r="F198" s="41">
        <v>15201.5</v>
      </c>
    </row>
    <row r="199" spans="1:6" ht="15" customHeight="1" x14ac:dyDescent="0.2">
      <c r="A199" s="49">
        <v>6171</v>
      </c>
      <c r="B199" s="46">
        <v>5031</v>
      </c>
      <c r="C199" s="50" t="s">
        <v>53</v>
      </c>
      <c r="D199" s="41">
        <v>67600</v>
      </c>
      <c r="E199" s="48">
        <v>67189</v>
      </c>
      <c r="F199" s="41">
        <v>67189</v>
      </c>
    </row>
    <row r="200" spans="1:6" ht="15" customHeight="1" x14ac:dyDescent="0.2">
      <c r="A200" s="49">
        <v>6171</v>
      </c>
      <c r="B200" s="46">
        <v>5032</v>
      </c>
      <c r="C200" s="50" t="s">
        <v>54</v>
      </c>
      <c r="D200" s="41">
        <v>24400</v>
      </c>
      <c r="E200" s="48">
        <v>24188</v>
      </c>
      <c r="F200" s="41">
        <v>24188</v>
      </c>
    </row>
    <row r="201" spans="1:6" ht="15" customHeight="1" x14ac:dyDescent="0.2">
      <c r="A201" s="43">
        <v>6171</v>
      </c>
      <c r="B201" s="46">
        <v>5038</v>
      </c>
      <c r="C201" s="247" t="s">
        <v>109</v>
      </c>
      <c r="D201" s="57">
        <v>1200</v>
      </c>
      <c r="E201" s="58">
        <v>1200</v>
      </c>
      <c r="F201" s="57">
        <v>1141</v>
      </c>
    </row>
    <row r="202" spans="1:6" ht="15" customHeight="1" x14ac:dyDescent="0.2">
      <c r="A202" s="49">
        <v>6171</v>
      </c>
      <c r="B202" s="46">
        <v>5136</v>
      </c>
      <c r="C202" s="50" t="s">
        <v>126</v>
      </c>
      <c r="D202" s="41">
        <v>6000</v>
      </c>
      <c r="E202" s="48">
        <v>13570</v>
      </c>
      <c r="F202" s="41">
        <v>13570</v>
      </c>
    </row>
    <row r="203" spans="1:6" ht="15" customHeight="1" x14ac:dyDescent="0.2">
      <c r="A203" s="49">
        <v>6171</v>
      </c>
      <c r="B203" s="46">
        <v>5137</v>
      </c>
      <c r="C203" s="50" t="s">
        <v>127</v>
      </c>
      <c r="D203" s="41">
        <v>7000</v>
      </c>
      <c r="E203" s="48">
        <v>0</v>
      </c>
      <c r="F203" s="41">
        <v>0</v>
      </c>
    </row>
    <row r="204" spans="1:6" ht="15" customHeight="1" x14ac:dyDescent="0.2">
      <c r="A204" s="49">
        <v>6171</v>
      </c>
      <c r="B204" s="46">
        <v>5139</v>
      </c>
      <c r="C204" s="50" t="s">
        <v>74</v>
      </c>
      <c r="D204" s="41">
        <v>24300</v>
      </c>
      <c r="E204" s="48">
        <v>16961</v>
      </c>
      <c r="F204" s="41">
        <v>16961</v>
      </c>
    </row>
    <row r="205" spans="1:6" ht="15" customHeight="1" x14ac:dyDescent="0.2">
      <c r="A205" s="49">
        <v>6171</v>
      </c>
      <c r="B205" s="46">
        <v>5154</v>
      </c>
      <c r="C205" s="50" t="s">
        <v>88</v>
      </c>
      <c r="D205" s="41">
        <v>20000</v>
      </c>
      <c r="E205" s="48">
        <v>26500</v>
      </c>
      <c r="F205" s="41">
        <v>26481</v>
      </c>
    </row>
    <row r="206" spans="1:6" ht="15" customHeight="1" x14ac:dyDescent="0.2">
      <c r="A206" s="49">
        <v>6171</v>
      </c>
      <c r="B206" s="46">
        <v>5161</v>
      </c>
      <c r="C206" s="50" t="s">
        <v>128</v>
      </c>
      <c r="D206" s="41">
        <v>3000</v>
      </c>
      <c r="E206" s="48">
        <v>3000</v>
      </c>
      <c r="F206" s="41">
        <v>2941</v>
      </c>
    </row>
    <row r="207" spans="1:6" ht="15" customHeight="1" x14ac:dyDescent="0.2">
      <c r="A207" s="49">
        <v>6171</v>
      </c>
      <c r="B207" s="46">
        <v>5162</v>
      </c>
      <c r="C207" s="50" t="s">
        <v>129</v>
      </c>
      <c r="D207" s="41">
        <v>22000</v>
      </c>
      <c r="E207" s="48">
        <v>20920</v>
      </c>
      <c r="F207" s="41">
        <v>20916.88</v>
      </c>
    </row>
    <row r="208" spans="1:6" ht="15" customHeight="1" x14ac:dyDescent="0.2">
      <c r="A208" s="49">
        <v>6171</v>
      </c>
      <c r="B208" s="46">
        <v>5163</v>
      </c>
      <c r="C208" s="50" t="s">
        <v>130</v>
      </c>
      <c r="D208" s="41">
        <v>50000</v>
      </c>
      <c r="E208" s="48">
        <v>50400</v>
      </c>
      <c r="F208" s="41">
        <v>50400</v>
      </c>
    </row>
    <row r="209" spans="1:6" ht="15" customHeight="1" x14ac:dyDescent="0.2">
      <c r="A209" s="49">
        <v>6171</v>
      </c>
      <c r="B209" s="46">
        <v>5166</v>
      </c>
      <c r="C209" s="50" t="s">
        <v>131</v>
      </c>
      <c r="D209" s="41">
        <v>10000</v>
      </c>
      <c r="E209" s="48">
        <v>0</v>
      </c>
      <c r="F209" s="41">
        <v>0</v>
      </c>
    </row>
    <row r="210" spans="1:6" ht="15" customHeight="1" x14ac:dyDescent="0.2">
      <c r="A210" s="49">
        <v>6171</v>
      </c>
      <c r="B210" s="46">
        <v>5167</v>
      </c>
      <c r="C210" s="50" t="s">
        <v>132</v>
      </c>
      <c r="D210" s="41">
        <v>15000</v>
      </c>
      <c r="E210" s="48">
        <v>11130</v>
      </c>
      <c r="F210" s="41">
        <v>11130</v>
      </c>
    </row>
    <row r="211" spans="1:6" ht="15" customHeight="1" x14ac:dyDescent="0.2">
      <c r="A211" s="49">
        <v>6171</v>
      </c>
      <c r="B211" s="46">
        <v>5169</v>
      </c>
      <c r="C211" s="50" t="s">
        <v>55</v>
      </c>
      <c r="D211" s="41">
        <v>40000</v>
      </c>
      <c r="E211" s="48">
        <v>36740</v>
      </c>
      <c r="F211" s="41">
        <v>36737.4</v>
      </c>
    </row>
    <row r="212" spans="1:6" ht="15" customHeight="1" x14ac:dyDescent="0.2">
      <c r="A212" s="49">
        <v>6171</v>
      </c>
      <c r="B212" s="46">
        <v>5171</v>
      </c>
      <c r="C212" s="50" t="s">
        <v>56</v>
      </c>
      <c r="D212" s="41">
        <v>5000</v>
      </c>
      <c r="E212" s="48">
        <v>2730</v>
      </c>
      <c r="F212" s="41">
        <v>2722.5</v>
      </c>
    </row>
    <row r="213" spans="1:6" ht="15" customHeight="1" x14ac:dyDescent="0.2">
      <c r="A213" s="49">
        <v>6171</v>
      </c>
      <c r="B213" s="46">
        <v>5172</v>
      </c>
      <c r="C213" s="50" t="s">
        <v>133</v>
      </c>
      <c r="D213" s="41">
        <v>0</v>
      </c>
      <c r="E213" s="48">
        <v>2200</v>
      </c>
      <c r="F213" s="41">
        <v>2200</v>
      </c>
    </row>
    <row r="214" spans="1:6" ht="15" customHeight="1" x14ac:dyDescent="0.2">
      <c r="A214" s="49">
        <v>6171</v>
      </c>
      <c r="B214" s="46">
        <v>5173</v>
      </c>
      <c r="C214" s="50" t="s">
        <v>49</v>
      </c>
      <c r="D214" s="41">
        <v>36000</v>
      </c>
      <c r="E214" s="48">
        <v>32880</v>
      </c>
      <c r="F214" s="41">
        <v>32880</v>
      </c>
    </row>
    <row r="215" spans="1:6" ht="15" customHeight="1" x14ac:dyDescent="0.2">
      <c r="A215" s="49">
        <v>6171</v>
      </c>
      <c r="B215" s="46">
        <v>5229</v>
      </c>
      <c r="C215" s="50" t="s">
        <v>77</v>
      </c>
      <c r="D215" s="41">
        <v>3000</v>
      </c>
      <c r="E215" s="48">
        <v>2930</v>
      </c>
      <c r="F215" s="41">
        <v>2921.8</v>
      </c>
    </row>
    <row r="216" spans="1:6" ht="15" customHeight="1" x14ac:dyDescent="0.2">
      <c r="A216" s="49">
        <v>6171</v>
      </c>
      <c r="B216" s="46">
        <v>5321</v>
      </c>
      <c r="C216" s="50" t="s">
        <v>134</v>
      </c>
      <c r="D216" s="41">
        <v>0</v>
      </c>
      <c r="E216" s="48">
        <v>2100</v>
      </c>
      <c r="F216" s="41">
        <v>2100</v>
      </c>
    </row>
    <row r="217" spans="1:6" ht="15" customHeight="1" x14ac:dyDescent="0.2">
      <c r="A217" s="49">
        <v>6171</v>
      </c>
      <c r="B217" s="46">
        <v>5365</v>
      </c>
      <c r="C217" s="50" t="s">
        <v>100</v>
      </c>
      <c r="D217" s="41">
        <v>0</v>
      </c>
      <c r="E217" s="48">
        <v>90</v>
      </c>
      <c r="F217" s="41">
        <v>90</v>
      </c>
    </row>
    <row r="218" spans="1:6" ht="15" customHeight="1" x14ac:dyDescent="0.2">
      <c r="A218" s="49">
        <v>6171</v>
      </c>
      <c r="B218" s="46">
        <v>5901</v>
      </c>
      <c r="C218" s="50" t="s">
        <v>57</v>
      </c>
      <c r="D218" s="41">
        <v>19000</v>
      </c>
      <c r="E218" s="48">
        <v>0</v>
      </c>
      <c r="F218" s="41">
        <v>0</v>
      </c>
    </row>
    <row r="219" spans="1:6" ht="15" customHeight="1" x14ac:dyDescent="0.2">
      <c r="A219" s="52">
        <v>6171</v>
      </c>
      <c r="B219" s="46"/>
      <c r="C219" s="53" t="s">
        <v>135</v>
      </c>
      <c r="D219" s="16">
        <f>SUM(D197:D218)</f>
        <v>635000</v>
      </c>
      <c r="E219" s="17">
        <f>SUM(E197:E218)</f>
        <v>598695</v>
      </c>
      <c r="F219" s="17">
        <f>SUM(F197:F218)</f>
        <v>598528.08000000007</v>
      </c>
    </row>
    <row r="220" spans="1:6" ht="15" customHeight="1" x14ac:dyDescent="0.2">
      <c r="A220" s="54">
        <v>6310</v>
      </c>
      <c r="B220" s="46">
        <v>5163</v>
      </c>
      <c r="C220" s="50" t="s">
        <v>136</v>
      </c>
      <c r="D220" s="41">
        <v>10000</v>
      </c>
      <c r="E220" s="48">
        <v>9973</v>
      </c>
      <c r="F220" s="41">
        <v>9972.7999999999993</v>
      </c>
    </row>
    <row r="221" spans="1:6" ht="15" customHeight="1" x14ac:dyDescent="0.2">
      <c r="A221" s="52">
        <v>6310</v>
      </c>
      <c r="B221" s="46"/>
      <c r="C221" s="53" t="s">
        <v>137</v>
      </c>
      <c r="D221" s="16">
        <f>SUM(D220)</f>
        <v>10000</v>
      </c>
      <c r="E221" s="17">
        <f>SUM(E220)</f>
        <v>9973</v>
      </c>
      <c r="F221" s="17">
        <f>SUM(F220)</f>
        <v>9972.7999999999993</v>
      </c>
    </row>
    <row r="222" spans="1:6" ht="15" customHeight="1" x14ac:dyDescent="0.2">
      <c r="A222" s="54">
        <v>6330</v>
      </c>
      <c r="B222" s="46">
        <v>5345</v>
      </c>
      <c r="C222" s="50" t="s">
        <v>138</v>
      </c>
      <c r="D222" s="41">
        <v>0</v>
      </c>
      <c r="E222" s="48">
        <v>0</v>
      </c>
      <c r="F222" s="41">
        <v>1000</v>
      </c>
    </row>
    <row r="223" spans="1:6" ht="15" customHeight="1" x14ac:dyDescent="0.2">
      <c r="A223" s="52">
        <v>6330</v>
      </c>
      <c r="B223" s="46"/>
      <c r="C223" s="53" t="s">
        <v>138</v>
      </c>
      <c r="D223" s="16">
        <f>SUM(D222)</f>
        <v>0</v>
      </c>
      <c r="E223" s="17">
        <f>SUM(E222)</f>
        <v>0</v>
      </c>
      <c r="F223" s="17">
        <f>SUM(F222)</f>
        <v>1000</v>
      </c>
    </row>
    <row r="224" spans="1:6" ht="15" customHeight="1" x14ac:dyDescent="0.2">
      <c r="A224" s="54">
        <v>6399</v>
      </c>
      <c r="B224" s="46">
        <v>5362</v>
      </c>
      <c r="C224" s="50" t="s">
        <v>139</v>
      </c>
      <c r="D224" s="41">
        <v>0</v>
      </c>
      <c r="E224" s="48">
        <v>68020</v>
      </c>
      <c r="F224" s="41">
        <v>68020</v>
      </c>
    </row>
    <row r="225" spans="1:6" ht="15" customHeight="1" x14ac:dyDescent="0.2">
      <c r="A225" s="52">
        <v>6399</v>
      </c>
      <c r="B225" s="54"/>
      <c r="C225" s="53" t="s">
        <v>140</v>
      </c>
      <c r="D225" s="16">
        <f>SUM(D224)</f>
        <v>0</v>
      </c>
      <c r="E225" s="17">
        <f>SUM(E224)</f>
        <v>68020</v>
      </c>
      <c r="F225" s="17">
        <f>SUM(F224)</f>
        <v>68020</v>
      </c>
    </row>
    <row r="226" spans="1:6" ht="15" customHeight="1" x14ac:dyDescent="0.2">
      <c r="A226" s="46">
        <v>6409</v>
      </c>
      <c r="B226" s="46">
        <v>5362</v>
      </c>
      <c r="C226" s="59" t="s">
        <v>139</v>
      </c>
      <c r="D226" s="57">
        <v>3000</v>
      </c>
      <c r="E226" s="58">
        <v>1360</v>
      </c>
      <c r="F226" s="57">
        <v>1360</v>
      </c>
    </row>
    <row r="227" spans="1:6" ht="16.899999999999999" customHeight="1" thickBot="1" x14ac:dyDescent="0.25">
      <c r="A227" s="61">
        <v>6409</v>
      </c>
      <c r="B227" s="62"/>
      <c r="C227" s="63" t="s">
        <v>141</v>
      </c>
      <c r="D227" s="64">
        <f>SUM(D226)</f>
        <v>3000</v>
      </c>
      <c r="E227" s="65">
        <f>SUM(E226)</f>
        <v>1360</v>
      </c>
      <c r="F227" s="65">
        <f>SUM(F226)</f>
        <v>1360</v>
      </c>
    </row>
    <row r="228" spans="1:6" ht="7.5" hidden="1" customHeight="1" thickTop="1" thickBot="1" x14ac:dyDescent="0.25">
      <c r="A228" s="26"/>
      <c r="B228" s="66"/>
      <c r="C228" s="67"/>
      <c r="D228" s="28"/>
      <c r="E228" s="29"/>
      <c r="F228" s="28"/>
    </row>
    <row r="229" spans="1:6" ht="30" customHeight="1" thickTop="1" x14ac:dyDescent="0.2">
      <c r="A229" s="30"/>
      <c r="B229" s="338" t="s">
        <v>142</v>
      </c>
      <c r="C229" s="339"/>
      <c r="D229" s="68">
        <f>SUM(D60,D66,D76,D78,D90,D92,D94,D98,D101,D108,D110,D115,D119,D125,D130,D145,D147,D150,D152,D166,D174,D181,D189,D196,D219,D221,D223,D225,D227)</f>
        <v>5077328</v>
      </c>
      <c r="E229" s="68">
        <f>SUM(E60,E66,E76,E78,E90,E92,E94,E98,E101,E108,E110,E115,E119,E125,E130,E145,E147,E150,E152,E166,E174,E181,E189,E196,E219,E221,E223,E225,E227)</f>
        <v>4043660</v>
      </c>
      <c r="F229" s="68">
        <f>SUM(F60,F66,F76,F78,F90,F92,F94,F98,F101,F108,F110,F115,F119,F125,F130,F145,F147,F150,F152,F166,F174,F181,F189,F196,F219,F221,F223,F225,F227)</f>
        <v>4043104.54</v>
      </c>
    </row>
    <row r="230" spans="1:6" ht="18" customHeight="1" x14ac:dyDescent="0.2">
      <c r="C230" s="36"/>
      <c r="D230" s="69"/>
      <c r="E230" s="69"/>
      <c r="F230" s="69"/>
    </row>
    <row r="231" spans="1:6" ht="13.15" customHeight="1" x14ac:dyDescent="0.2">
      <c r="C231" s="36"/>
      <c r="D231" s="69"/>
      <c r="E231" s="69"/>
      <c r="F231" s="69"/>
    </row>
    <row r="232" spans="1:6" ht="13.15" customHeight="1" x14ac:dyDescent="0.2">
      <c r="C232" s="36"/>
      <c r="D232" s="69"/>
      <c r="E232" s="69"/>
      <c r="F232" s="69"/>
    </row>
    <row r="233" spans="1:6" ht="13.15" customHeight="1" x14ac:dyDescent="0.2">
      <c r="C233" s="36"/>
      <c r="D233" s="69"/>
      <c r="E233" s="69"/>
      <c r="F233" s="69"/>
    </row>
    <row r="234" spans="1:6" ht="18" customHeight="1" x14ac:dyDescent="0.25">
      <c r="A234" s="70" t="s">
        <v>143</v>
      </c>
      <c r="C234" s="36"/>
      <c r="D234" s="70"/>
      <c r="F234" s="36"/>
    </row>
    <row r="235" spans="1:6" ht="12.75" customHeight="1" x14ac:dyDescent="0.2">
      <c r="A235" s="340"/>
      <c r="B235" s="278" t="s">
        <v>6</v>
      </c>
      <c r="C235" s="342"/>
      <c r="D235" s="343" t="s">
        <v>343</v>
      </c>
      <c r="E235" s="333" t="s">
        <v>7</v>
      </c>
      <c r="F235" s="333" t="s">
        <v>8</v>
      </c>
    </row>
    <row r="236" spans="1:6" ht="12.75" customHeight="1" x14ac:dyDescent="0.2">
      <c r="A236" s="308"/>
      <c r="B236" s="341"/>
      <c r="C236" s="308"/>
      <c r="D236" s="344"/>
      <c r="E236" s="334"/>
      <c r="F236" s="334"/>
    </row>
    <row r="237" spans="1:6" ht="16.149999999999999" customHeight="1" x14ac:dyDescent="0.25">
      <c r="A237" s="71"/>
      <c r="B237" s="71"/>
      <c r="C237" s="72" t="s">
        <v>144</v>
      </c>
      <c r="D237" s="73"/>
      <c r="E237" s="74"/>
      <c r="F237" s="73"/>
    </row>
    <row r="238" spans="1:6" ht="16.149999999999999" customHeight="1" x14ac:dyDescent="0.2">
      <c r="A238" s="75"/>
      <c r="B238" s="76">
        <v>8115</v>
      </c>
      <c r="C238" s="77" t="s">
        <v>145</v>
      </c>
      <c r="D238" s="78">
        <v>954000</v>
      </c>
      <c r="E238" s="79">
        <v>-1167649.0900000001</v>
      </c>
      <c r="F238" s="78">
        <v>-1168319.49</v>
      </c>
    </row>
    <row r="239" spans="1:6" ht="16.149999999999999" customHeight="1" x14ac:dyDescent="0.25">
      <c r="A239" s="75"/>
      <c r="B239" s="80"/>
      <c r="C239" s="81" t="s">
        <v>146</v>
      </c>
      <c r="D239" s="82"/>
      <c r="E239" s="83"/>
      <c r="F239" s="82"/>
    </row>
    <row r="240" spans="1:6" ht="16.149999999999999" customHeight="1" thickBot="1" x14ac:dyDescent="0.25">
      <c r="A240" s="26"/>
      <c r="B240" s="84">
        <v>8124</v>
      </c>
      <c r="C240" s="85" t="s">
        <v>147</v>
      </c>
      <c r="D240" s="86">
        <v>-367000</v>
      </c>
      <c r="E240" s="87">
        <v>-366672</v>
      </c>
      <c r="F240" s="86">
        <v>-366672</v>
      </c>
    </row>
    <row r="241" spans="1:6" ht="18" customHeight="1" thickTop="1" x14ac:dyDescent="0.25">
      <c r="A241" s="30"/>
      <c r="B241" s="88"/>
      <c r="C241" s="89" t="s">
        <v>148</v>
      </c>
      <c r="D241" s="90">
        <f>SUM(D238:D240)</f>
        <v>587000</v>
      </c>
      <c r="E241" s="91">
        <f>SUM(E238:E240)</f>
        <v>-1534321.09</v>
      </c>
      <c r="F241" s="92">
        <f>SUM(F238:F240)</f>
        <v>-1534991.49</v>
      </c>
    </row>
    <row r="242" spans="1:6" ht="18" customHeight="1" x14ac:dyDescent="0.2">
      <c r="A242" s="35"/>
      <c r="B242" s="14"/>
      <c r="C242" s="93"/>
      <c r="D242" s="94"/>
      <c r="E242" s="94"/>
      <c r="F242" s="94"/>
    </row>
    <row r="243" spans="1:6" ht="18" customHeight="1" x14ac:dyDescent="0.2">
      <c r="A243" s="35"/>
      <c r="B243" s="14"/>
      <c r="C243" s="93"/>
      <c r="D243" s="94"/>
      <c r="E243" s="94"/>
      <c r="F243" s="94"/>
    </row>
    <row r="244" spans="1:6" ht="18" customHeight="1" x14ac:dyDescent="0.2">
      <c r="A244" s="35"/>
      <c r="B244" s="14"/>
      <c r="C244" s="93"/>
      <c r="D244" s="94"/>
      <c r="E244" s="94"/>
      <c r="F244" s="94"/>
    </row>
    <row r="245" spans="1:6" ht="18" customHeight="1" x14ac:dyDescent="0.2">
      <c r="A245" s="35"/>
      <c r="B245" s="14"/>
      <c r="C245" s="93"/>
      <c r="D245" s="94"/>
      <c r="E245" s="94"/>
      <c r="F245" s="94"/>
    </row>
    <row r="246" spans="1:6" ht="18" customHeight="1" x14ac:dyDescent="0.2">
      <c r="A246" s="35"/>
      <c r="B246" s="14"/>
      <c r="C246" s="93"/>
      <c r="D246" s="94"/>
      <c r="E246" s="94"/>
      <c r="F246" s="94"/>
    </row>
    <row r="247" spans="1:6" ht="18" customHeight="1" x14ac:dyDescent="0.2">
      <c r="A247" s="35"/>
      <c r="B247" s="14"/>
      <c r="C247" s="93"/>
      <c r="D247" s="94"/>
      <c r="E247" s="94"/>
      <c r="F247" s="94"/>
    </row>
    <row r="248" spans="1:6" ht="18" customHeight="1" x14ac:dyDescent="0.2">
      <c r="D248" s="36"/>
      <c r="E248" s="69"/>
      <c r="F248" s="69"/>
    </row>
    <row r="249" spans="1:6" ht="18" customHeight="1" x14ac:dyDescent="0.25">
      <c r="A249" s="95" t="s">
        <v>149</v>
      </c>
      <c r="B249" s="96"/>
      <c r="C249" s="96"/>
      <c r="E249" s="96"/>
    </row>
    <row r="250" spans="1:6" ht="12" customHeight="1" x14ac:dyDescent="0.25">
      <c r="C250" s="70"/>
      <c r="D250" s="96"/>
      <c r="E250" s="96"/>
    </row>
    <row r="251" spans="1:6" ht="13.5" customHeight="1" x14ac:dyDescent="0.2">
      <c r="A251" s="254"/>
      <c r="B251" s="254"/>
      <c r="C251" s="299"/>
      <c r="D251" s="284" t="s">
        <v>343</v>
      </c>
      <c r="E251" s="284" t="s">
        <v>7</v>
      </c>
      <c r="F251" s="284" t="s">
        <v>8</v>
      </c>
    </row>
    <row r="252" spans="1:6" ht="12.75" customHeight="1" x14ac:dyDescent="0.2">
      <c r="A252" s="254"/>
      <c r="B252" s="254"/>
      <c r="C252" s="299"/>
      <c r="D252" s="285"/>
      <c r="E252" s="285"/>
      <c r="F252" s="285"/>
    </row>
    <row r="253" spans="1:6" ht="12" hidden="1" customHeight="1" x14ac:dyDescent="0.25">
      <c r="C253" s="95"/>
      <c r="D253" s="96"/>
      <c r="E253" s="96"/>
    </row>
    <row r="254" spans="1:6" ht="16.5" customHeight="1" x14ac:dyDescent="0.2">
      <c r="A254" s="335" t="s">
        <v>150</v>
      </c>
      <c r="B254" s="336"/>
      <c r="C254" s="337"/>
      <c r="D254" s="97">
        <v>3965000</v>
      </c>
      <c r="E254" s="97">
        <v>4487604</v>
      </c>
      <c r="F254" s="98">
        <v>4487654.7300000004</v>
      </c>
    </row>
    <row r="255" spans="1:6" ht="16.5" customHeight="1" x14ac:dyDescent="0.2">
      <c r="A255" s="322" t="s">
        <v>151</v>
      </c>
      <c r="B255" s="323"/>
      <c r="C255" s="324"/>
      <c r="D255" s="99">
        <v>356000</v>
      </c>
      <c r="E255" s="99">
        <v>410381</v>
      </c>
      <c r="F255" s="100">
        <v>409515.21</v>
      </c>
    </row>
    <row r="256" spans="1:6" ht="16.5" customHeight="1" x14ac:dyDescent="0.2">
      <c r="A256" s="322" t="s">
        <v>152</v>
      </c>
      <c r="B256" s="323"/>
      <c r="C256" s="324"/>
      <c r="D256" s="99">
        <v>83000</v>
      </c>
      <c r="E256" s="99">
        <v>34000</v>
      </c>
      <c r="F256" s="100">
        <v>33930</v>
      </c>
    </row>
    <row r="257" spans="1:6" ht="16.5" customHeight="1" thickBot="1" x14ac:dyDescent="0.25">
      <c r="A257" s="325" t="s">
        <v>153</v>
      </c>
      <c r="B257" s="326"/>
      <c r="C257" s="327"/>
      <c r="D257" s="101">
        <v>86000</v>
      </c>
      <c r="E257" s="101">
        <v>645996.09</v>
      </c>
      <c r="F257" s="102">
        <v>646996.09</v>
      </c>
    </row>
    <row r="258" spans="1:6" ht="18.75" customHeight="1" thickTop="1" x14ac:dyDescent="0.2">
      <c r="A258" s="328" t="s">
        <v>154</v>
      </c>
      <c r="B258" s="329"/>
      <c r="C258" s="330"/>
      <c r="D258" s="68">
        <f>SUM(D254:D257)</f>
        <v>4490000</v>
      </c>
      <c r="E258" s="103">
        <f>SUM(E254:E257)</f>
        <v>5577981.0899999999</v>
      </c>
      <c r="F258" s="104">
        <f>SUM(F254:F257)</f>
        <v>5578096.0300000003</v>
      </c>
    </row>
    <row r="259" spans="1:6" ht="18" customHeight="1" x14ac:dyDescent="0.2">
      <c r="A259" s="318"/>
      <c r="B259" s="318"/>
      <c r="C259" s="318"/>
      <c r="D259" s="105"/>
      <c r="E259" s="105"/>
      <c r="F259" s="105"/>
    </row>
    <row r="260" spans="1:6" ht="16.5" customHeight="1" x14ac:dyDescent="0.2">
      <c r="A260" s="106" t="s">
        <v>155</v>
      </c>
      <c r="B260" s="107"/>
      <c r="C260" s="106"/>
      <c r="D260" s="108">
        <v>4902328</v>
      </c>
      <c r="E260" s="108">
        <v>3873857</v>
      </c>
      <c r="F260" s="109">
        <v>3873301.54</v>
      </c>
    </row>
    <row r="261" spans="1:6" ht="16.5" customHeight="1" x14ac:dyDescent="0.2">
      <c r="A261" s="110" t="s">
        <v>156</v>
      </c>
      <c r="B261" s="111"/>
      <c r="C261" s="110"/>
      <c r="D261" s="112">
        <v>175000</v>
      </c>
      <c r="E261" s="112">
        <v>169803</v>
      </c>
      <c r="F261" s="113">
        <v>169803</v>
      </c>
    </row>
    <row r="262" spans="1:6" ht="2.25" customHeight="1" thickBot="1" x14ac:dyDescent="0.25">
      <c r="A262" s="27"/>
      <c r="B262" s="26"/>
      <c r="C262" s="27"/>
      <c r="D262" s="28"/>
      <c r="E262" s="28"/>
      <c r="F262" s="114"/>
    </row>
    <row r="263" spans="1:6" ht="21" customHeight="1" thickTop="1" x14ac:dyDescent="0.2">
      <c r="A263" s="328" t="s">
        <v>157</v>
      </c>
      <c r="B263" s="331"/>
      <c r="C263" s="332"/>
      <c r="D263" s="68">
        <f>SUM(D260:D261)</f>
        <v>5077328</v>
      </c>
      <c r="E263" s="103">
        <f>SUM(E260:E261)</f>
        <v>4043660</v>
      </c>
      <c r="F263" s="104">
        <f>SUM(F260:F261)</f>
        <v>4043104.54</v>
      </c>
    </row>
    <row r="264" spans="1:6" ht="15" customHeight="1" x14ac:dyDescent="0.2">
      <c r="A264" s="317"/>
      <c r="B264" s="317"/>
      <c r="C264" s="317"/>
      <c r="D264" s="115"/>
      <c r="E264" s="115"/>
      <c r="F264" s="115"/>
    </row>
    <row r="265" spans="1:6" ht="18" customHeight="1" x14ac:dyDescent="0.2">
      <c r="A265" s="116" t="s">
        <v>158</v>
      </c>
      <c r="B265" s="117"/>
      <c r="C265" s="116"/>
      <c r="D265" s="118">
        <v>-587328</v>
      </c>
      <c r="E265" s="119">
        <v>1534321.09</v>
      </c>
      <c r="F265" s="119">
        <v>1534991.49</v>
      </c>
    </row>
    <row r="266" spans="1:6" ht="15" customHeight="1" x14ac:dyDescent="0.2">
      <c r="A266" s="317"/>
      <c r="B266" s="318"/>
      <c r="C266" s="318"/>
      <c r="D266" s="120"/>
      <c r="E266" s="120"/>
      <c r="F266" s="120"/>
    </row>
    <row r="267" spans="1:6" ht="18" customHeight="1" x14ac:dyDescent="0.2">
      <c r="A267" s="121" t="s">
        <v>159</v>
      </c>
      <c r="B267" s="117"/>
      <c r="C267" s="121"/>
      <c r="D267" s="122">
        <v>587328</v>
      </c>
      <c r="E267" s="123">
        <v>-1534321.09</v>
      </c>
      <c r="F267" s="123">
        <v>-1534991.49</v>
      </c>
    </row>
    <row r="268" spans="1:6" ht="15" customHeight="1" x14ac:dyDescent="0.2">
      <c r="A268" s="318"/>
      <c r="B268" s="318"/>
      <c r="C268" s="318"/>
      <c r="D268" s="124"/>
      <c r="E268" s="124"/>
      <c r="F268" s="124"/>
    </row>
    <row r="269" spans="1:6" ht="18" customHeight="1" thickBot="1" x14ac:dyDescent="0.25">
      <c r="A269" s="319" t="s">
        <v>160</v>
      </c>
      <c r="B269" s="320"/>
      <c r="C269" s="321"/>
      <c r="D269" s="125">
        <v>587328</v>
      </c>
      <c r="E269" s="126">
        <v>-1534321.09</v>
      </c>
      <c r="F269" s="126">
        <v>-1534991.49</v>
      </c>
    </row>
    <row r="270" spans="1:6" ht="15.75" customHeight="1" thickTop="1" x14ac:dyDescent="0.2">
      <c r="C270" s="127"/>
      <c r="D270" s="69"/>
      <c r="E270" s="69"/>
      <c r="F270" s="69"/>
    </row>
    <row r="271" spans="1:6" ht="12.75" customHeight="1" x14ac:dyDescent="0.2">
      <c r="C271" s="127"/>
      <c r="D271" s="69"/>
      <c r="E271" s="69"/>
      <c r="F271" s="69"/>
    </row>
    <row r="272" spans="1:6" ht="12.75" customHeight="1" x14ac:dyDescent="0.2">
      <c r="C272" s="127"/>
      <c r="D272" s="69"/>
      <c r="E272" s="69"/>
      <c r="F272" s="69"/>
    </row>
    <row r="273" spans="1:6" ht="12.75" customHeight="1" x14ac:dyDescent="0.2">
      <c r="C273" s="127"/>
      <c r="D273" s="69"/>
      <c r="E273" s="69"/>
      <c r="F273" s="69"/>
    </row>
    <row r="274" spans="1:6" ht="18" customHeight="1" x14ac:dyDescent="0.25">
      <c r="A274" s="70" t="s">
        <v>161</v>
      </c>
      <c r="B274" s="96"/>
      <c r="C274" s="70"/>
      <c r="D274" s="96"/>
    </row>
    <row r="275" spans="1:6" ht="6" customHeight="1" x14ac:dyDescent="0.25">
      <c r="C275" s="70"/>
      <c r="D275" s="96"/>
    </row>
    <row r="276" spans="1:6" ht="12.75" customHeight="1" x14ac:dyDescent="0.2">
      <c r="D276" s="284" t="s">
        <v>162</v>
      </c>
      <c r="E276" s="284" t="s">
        <v>163</v>
      </c>
      <c r="F276" s="284" t="s">
        <v>164</v>
      </c>
    </row>
    <row r="277" spans="1:6" x14ac:dyDescent="0.2">
      <c r="D277" s="311"/>
      <c r="E277" s="311"/>
      <c r="F277" s="311"/>
    </row>
    <row r="278" spans="1:6" ht="18" customHeight="1" x14ac:dyDescent="0.2">
      <c r="A278" s="312" t="s">
        <v>165</v>
      </c>
      <c r="B278" s="313"/>
      <c r="C278" s="314"/>
      <c r="D278" s="122">
        <v>1333715.23</v>
      </c>
      <c r="E278" s="128">
        <v>2502034.7200000002</v>
      </c>
      <c r="F278" s="128">
        <f>SUM(D278-E278)</f>
        <v>-1168319.4900000002</v>
      </c>
    </row>
    <row r="279" spans="1:6" ht="12.75" customHeight="1" x14ac:dyDescent="0.2">
      <c r="A279" s="129"/>
      <c r="B279" s="130"/>
      <c r="C279" s="129"/>
      <c r="D279" s="131"/>
      <c r="E279" s="69"/>
      <c r="F279" s="69"/>
    </row>
    <row r="280" spans="1:6" ht="12.75" customHeight="1" x14ac:dyDescent="0.2">
      <c r="A280" s="36"/>
      <c r="B280" s="35"/>
      <c r="C280" s="36"/>
      <c r="D280" s="69"/>
      <c r="E280" s="69"/>
      <c r="F280" s="69"/>
    </row>
    <row r="281" spans="1:6" ht="12.75" customHeight="1" x14ac:dyDescent="0.2">
      <c r="A281" s="36"/>
      <c r="B281" s="35"/>
      <c r="C281" s="36"/>
      <c r="D281" s="69"/>
      <c r="E281" s="69"/>
      <c r="F281" s="69"/>
    </row>
    <row r="282" spans="1:6" ht="12.75" customHeight="1" x14ac:dyDescent="0.2">
      <c r="A282" s="36"/>
      <c r="B282" s="35"/>
      <c r="C282" s="36"/>
      <c r="D282" s="69"/>
      <c r="E282" s="69"/>
      <c r="F282" s="69"/>
    </row>
    <row r="283" spans="1:6" ht="12.75" customHeight="1" x14ac:dyDescent="0.2">
      <c r="A283" s="36"/>
      <c r="B283" s="35"/>
      <c r="C283" s="36"/>
      <c r="D283" s="69"/>
      <c r="E283" s="69"/>
      <c r="F283" s="69"/>
    </row>
    <row r="284" spans="1:6" ht="12.75" customHeight="1" x14ac:dyDescent="0.2">
      <c r="A284" s="36"/>
      <c r="B284" s="35"/>
      <c r="C284" s="36"/>
      <c r="D284" s="69"/>
      <c r="E284" s="69"/>
      <c r="F284" s="69"/>
    </row>
    <row r="285" spans="1:6" ht="18" customHeight="1" x14ac:dyDescent="0.25">
      <c r="A285" s="70" t="s">
        <v>166</v>
      </c>
      <c r="B285" s="96"/>
      <c r="D285" s="96"/>
    </row>
    <row r="286" spans="1:6" ht="10.5" customHeight="1" x14ac:dyDescent="0.25">
      <c r="A286" s="70"/>
      <c r="B286" s="96"/>
      <c r="D286" s="96"/>
    </row>
    <row r="287" spans="1:6" ht="12.75" customHeight="1" x14ac:dyDescent="0.2">
      <c r="A287" s="280" t="s">
        <v>167</v>
      </c>
      <c r="B287" s="278" t="s">
        <v>6</v>
      </c>
      <c r="C287" s="298"/>
      <c r="D287" s="254"/>
      <c r="E287" s="299"/>
      <c r="F287" s="284" t="s">
        <v>8</v>
      </c>
    </row>
    <row r="288" spans="1:6" x14ac:dyDescent="0.2">
      <c r="A288" s="315"/>
      <c r="B288" s="316"/>
      <c r="C288" s="294"/>
      <c r="D288" s="300"/>
      <c r="E288" s="283"/>
      <c r="F288" s="285"/>
    </row>
    <row r="289" spans="1:6" x14ac:dyDescent="0.2">
      <c r="A289" s="132"/>
      <c r="B289" s="133">
        <v>4112</v>
      </c>
      <c r="C289" s="309" t="s">
        <v>168</v>
      </c>
      <c r="D289" s="310"/>
      <c r="E289" s="288"/>
      <c r="F289" s="134">
        <v>72600</v>
      </c>
    </row>
    <row r="290" spans="1:6" x14ac:dyDescent="0.2">
      <c r="A290" s="135">
        <v>13101</v>
      </c>
      <c r="B290" s="136">
        <v>4116</v>
      </c>
      <c r="C290" s="289" t="s">
        <v>169</v>
      </c>
      <c r="D290" s="289"/>
      <c r="E290" s="289"/>
      <c r="F290" s="134">
        <v>8000</v>
      </c>
    </row>
    <row r="291" spans="1:6" ht="15" customHeight="1" x14ac:dyDescent="0.2">
      <c r="A291" s="135">
        <v>13234</v>
      </c>
      <c r="B291" s="136">
        <v>4116</v>
      </c>
      <c r="C291" s="289" t="s">
        <v>169</v>
      </c>
      <c r="D291" s="289"/>
      <c r="E291" s="289"/>
      <c r="F291" s="134">
        <v>360000</v>
      </c>
    </row>
    <row r="292" spans="1:6" ht="15" customHeight="1" x14ac:dyDescent="0.2">
      <c r="A292" s="135">
        <v>98008</v>
      </c>
      <c r="B292" s="136">
        <v>4111</v>
      </c>
      <c r="C292" s="289" t="s">
        <v>170</v>
      </c>
      <c r="D292" s="289"/>
      <c r="E292" s="289"/>
      <c r="F292" s="134">
        <v>24000</v>
      </c>
    </row>
    <row r="293" spans="1:6" ht="15" customHeight="1" x14ac:dyDescent="0.2">
      <c r="A293" s="135">
        <v>98071</v>
      </c>
      <c r="B293" s="136">
        <v>4111</v>
      </c>
      <c r="C293" s="289" t="s">
        <v>171</v>
      </c>
      <c r="D293" s="289"/>
      <c r="E293" s="289"/>
      <c r="F293" s="134">
        <v>21000</v>
      </c>
    </row>
    <row r="294" spans="1:6" ht="15" customHeight="1" x14ac:dyDescent="0.2">
      <c r="A294" s="135">
        <v>89021</v>
      </c>
      <c r="B294" s="136">
        <v>4113</v>
      </c>
      <c r="C294" s="289" t="s">
        <v>172</v>
      </c>
      <c r="D294" s="289"/>
      <c r="E294" s="289"/>
      <c r="F294" s="134">
        <v>96308.14</v>
      </c>
    </row>
    <row r="295" spans="1:6" ht="15" customHeight="1" x14ac:dyDescent="0.2">
      <c r="A295" s="135">
        <v>89447</v>
      </c>
      <c r="B295" s="136">
        <v>4113</v>
      </c>
      <c r="C295" s="289" t="s">
        <v>172</v>
      </c>
      <c r="D295" s="289"/>
      <c r="E295" s="289"/>
      <c r="F295" s="134">
        <v>24077.05</v>
      </c>
    </row>
    <row r="296" spans="1:6" ht="15" customHeight="1" x14ac:dyDescent="0.2">
      <c r="A296" s="354"/>
      <c r="B296" s="355"/>
      <c r="C296" s="144"/>
      <c r="D296" s="144"/>
      <c r="E296" s="144"/>
      <c r="F296" s="356"/>
    </row>
    <row r="297" spans="1:6" ht="15" customHeight="1" x14ac:dyDescent="0.2">
      <c r="A297" s="354"/>
      <c r="B297" s="355"/>
      <c r="C297" s="144"/>
      <c r="D297" s="144"/>
      <c r="E297" s="144"/>
      <c r="F297" s="356"/>
    </row>
    <row r="298" spans="1:6" ht="15" customHeight="1" x14ac:dyDescent="0.2">
      <c r="A298" s="354"/>
      <c r="B298" s="355"/>
      <c r="C298" s="144"/>
      <c r="D298" s="144"/>
      <c r="E298" s="144"/>
      <c r="F298" s="356"/>
    </row>
    <row r="299" spans="1:6" ht="18" customHeight="1" x14ac:dyDescent="0.25">
      <c r="A299" s="35"/>
      <c r="B299" s="137"/>
      <c r="C299" s="138"/>
      <c r="D299" s="138"/>
      <c r="E299" s="138"/>
      <c r="F299" s="139"/>
    </row>
    <row r="300" spans="1:6" ht="16.5" customHeight="1" x14ac:dyDescent="0.25">
      <c r="A300" s="70" t="s">
        <v>173</v>
      </c>
      <c r="C300" s="70"/>
      <c r="D300" s="96"/>
    </row>
    <row r="301" spans="1:6" ht="10.5" customHeight="1" x14ac:dyDescent="0.25">
      <c r="C301" s="70"/>
      <c r="D301" s="96"/>
    </row>
    <row r="302" spans="1:6" ht="15" customHeight="1" x14ac:dyDescent="0.2">
      <c r="A302" s="140" t="s">
        <v>174</v>
      </c>
      <c r="B302" s="141">
        <v>4122</v>
      </c>
      <c r="C302" s="289" t="s">
        <v>175</v>
      </c>
      <c r="D302" s="289"/>
      <c r="E302" s="289"/>
      <c r="F302" s="134">
        <v>40010.9</v>
      </c>
    </row>
    <row r="303" spans="1:6" ht="15" customHeight="1" x14ac:dyDescent="0.2">
      <c r="A303" s="142"/>
      <c r="B303" s="143"/>
      <c r="C303" s="144"/>
      <c r="D303" s="144"/>
      <c r="E303" s="144"/>
      <c r="F303" s="145"/>
    </row>
    <row r="304" spans="1:6" ht="15" customHeight="1" x14ac:dyDescent="0.2">
      <c r="A304" s="143"/>
      <c r="B304" s="143"/>
      <c r="C304" s="144"/>
      <c r="D304" s="144"/>
      <c r="E304" s="144"/>
      <c r="F304" s="145"/>
    </row>
    <row r="305" spans="1:6" ht="18" customHeight="1" x14ac:dyDescent="0.25">
      <c r="A305" s="70" t="s">
        <v>176</v>
      </c>
      <c r="B305" s="96"/>
      <c r="D305" s="96"/>
    </row>
    <row r="306" spans="1:6" ht="11.25" customHeight="1" x14ac:dyDescent="0.25">
      <c r="A306" s="70"/>
      <c r="B306" s="96"/>
      <c r="D306" s="96"/>
    </row>
    <row r="307" spans="1:6" ht="12.75" customHeight="1" x14ac:dyDescent="0.2">
      <c r="A307" s="303"/>
      <c r="B307" s="305" t="s">
        <v>6</v>
      </c>
      <c r="C307" s="307"/>
      <c r="D307" s="284" t="s">
        <v>343</v>
      </c>
      <c r="E307" s="284" t="s">
        <v>7</v>
      </c>
      <c r="F307" s="284" t="s">
        <v>8</v>
      </c>
    </row>
    <row r="308" spans="1:6" ht="12.75" customHeight="1" x14ac:dyDescent="0.2">
      <c r="A308" s="304"/>
      <c r="B308" s="306"/>
      <c r="C308" s="308"/>
      <c r="D308" s="285"/>
      <c r="E308" s="285"/>
      <c r="F308" s="285"/>
    </row>
    <row r="309" spans="1:6" ht="15" customHeight="1" x14ac:dyDescent="0.2">
      <c r="A309" s="146"/>
      <c r="B309" s="133">
        <v>4116</v>
      </c>
      <c r="C309" s="147" t="s">
        <v>177</v>
      </c>
      <c r="D309" s="148">
        <v>0</v>
      </c>
      <c r="E309" s="149">
        <v>54000</v>
      </c>
      <c r="F309" s="149">
        <v>54000</v>
      </c>
    </row>
    <row r="310" spans="1:6" ht="15" customHeight="1" x14ac:dyDescent="0.2">
      <c r="A310" s="150"/>
      <c r="B310" s="133">
        <v>4116</v>
      </c>
      <c r="C310" s="147" t="s">
        <v>178</v>
      </c>
      <c r="D310" s="148">
        <v>0</v>
      </c>
      <c r="E310" s="149">
        <v>306000</v>
      </c>
      <c r="F310" s="149">
        <v>306000</v>
      </c>
    </row>
    <row r="311" spans="1:6" ht="18" customHeight="1" x14ac:dyDescent="0.2">
      <c r="A311" s="301"/>
      <c r="B311" s="302"/>
      <c r="C311" s="151" t="s">
        <v>179</v>
      </c>
      <c r="D311" s="152">
        <f>SUM(D309:D310)</f>
        <v>0</v>
      </c>
      <c r="E311" s="153">
        <f>SUM(E309:E310)</f>
        <v>360000</v>
      </c>
      <c r="F311" s="154">
        <f>SUM(F309:F310)</f>
        <v>360000</v>
      </c>
    </row>
    <row r="312" spans="1:6" ht="18" customHeight="1" x14ac:dyDescent="0.2">
      <c r="A312" s="35"/>
      <c r="B312" s="35"/>
      <c r="C312" s="155"/>
      <c r="D312" s="156"/>
      <c r="E312" s="157"/>
      <c r="F312" s="158"/>
    </row>
    <row r="313" spans="1:6" ht="18" customHeight="1" x14ac:dyDescent="0.2">
      <c r="A313" s="35"/>
      <c r="B313" s="35"/>
      <c r="C313" s="155"/>
      <c r="D313" s="156"/>
      <c r="E313" s="157"/>
      <c r="F313" s="158"/>
    </row>
    <row r="314" spans="1:6" ht="16.5" customHeight="1" x14ac:dyDescent="0.25">
      <c r="A314" s="35"/>
      <c r="B314" s="35"/>
      <c r="C314" s="159"/>
      <c r="D314" s="160"/>
      <c r="E314" s="161"/>
      <c r="F314" s="139"/>
    </row>
    <row r="315" spans="1:6" ht="18" customHeight="1" x14ac:dyDescent="0.25">
      <c r="A315" s="70" t="s">
        <v>180</v>
      </c>
      <c r="B315" s="96"/>
      <c r="D315" s="96"/>
    </row>
    <row r="316" spans="1:6" ht="10.5" customHeight="1" x14ac:dyDescent="0.25">
      <c r="A316" s="70"/>
      <c r="B316" s="96"/>
      <c r="D316" s="96"/>
    </row>
    <row r="317" spans="1:6" ht="12.75" customHeight="1" x14ac:dyDescent="0.2">
      <c r="A317" s="303" t="s">
        <v>5</v>
      </c>
      <c r="B317" s="305" t="s">
        <v>6</v>
      </c>
      <c r="C317" s="307"/>
      <c r="D317" s="284" t="s">
        <v>343</v>
      </c>
      <c r="E317" s="284" t="s">
        <v>7</v>
      </c>
      <c r="F317" s="284" t="s">
        <v>8</v>
      </c>
    </row>
    <row r="318" spans="1:6" ht="12.75" customHeight="1" x14ac:dyDescent="0.2">
      <c r="A318" s="304"/>
      <c r="B318" s="306"/>
      <c r="C318" s="308"/>
      <c r="D318" s="285"/>
      <c r="E318" s="285"/>
      <c r="F318" s="285"/>
    </row>
    <row r="319" spans="1:6" ht="12.75" customHeight="1" x14ac:dyDescent="0.2">
      <c r="A319" s="162">
        <v>3745</v>
      </c>
      <c r="B319" s="133">
        <v>5011</v>
      </c>
      <c r="C319" s="147" t="s">
        <v>181</v>
      </c>
      <c r="D319" s="148">
        <v>0</v>
      </c>
      <c r="E319" s="149">
        <v>40500</v>
      </c>
      <c r="F319" s="149">
        <v>40500</v>
      </c>
    </row>
    <row r="320" spans="1:6" ht="12.75" customHeight="1" x14ac:dyDescent="0.2">
      <c r="A320" s="162">
        <v>3745</v>
      </c>
      <c r="B320" s="133">
        <v>5011</v>
      </c>
      <c r="C320" s="147" t="s">
        <v>182</v>
      </c>
      <c r="D320" s="148">
        <v>0</v>
      </c>
      <c r="E320" s="149">
        <v>229500</v>
      </c>
      <c r="F320" s="149">
        <v>229500</v>
      </c>
    </row>
    <row r="321" spans="1:6" ht="12.75" customHeight="1" x14ac:dyDescent="0.2">
      <c r="A321" s="162">
        <v>3745</v>
      </c>
      <c r="B321" s="43">
        <v>5031</v>
      </c>
      <c r="C321" s="163" t="s">
        <v>183</v>
      </c>
      <c r="D321" s="164">
        <v>0</v>
      </c>
      <c r="E321" s="165">
        <v>9900</v>
      </c>
      <c r="F321" s="165">
        <v>9900</v>
      </c>
    </row>
    <row r="322" spans="1:6" ht="12.75" customHeight="1" x14ac:dyDescent="0.2">
      <c r="A322" s="162">
        <v>3745</v>
      </c>
      <c r="B322" s="43">
        <v>5031</v>
      </c>
      <c r="C322" s="163" t="s">
        <v>184</v>
      </c>
      <c r="D322" s="164">
        <v>0</v>
      </c>
      <c r="E322" s="165">
        <v>56100</v>
      </c>
      <c r="F322" s="165">
        <v>56100</v>
      </c>
    </row>
    <row r="323" spans="1:6" ht="15" customHeight="1" x14ac:dyDescent="0.2">
      <c r="A323" s="162">
        <v>3745</v>
      </c>
      <c r="B323" s="43">
        <v>5032</v>
      </c>
      <c r="C323" s="163" t="s">
        <v>185</v>
      </c>
      <c r="D323" s="164">
        <v>0</v>
      </c>
      <c r="E323" s="165">
        <v>3600</v>
      </c>
      <c r="F323" s="165">
        <v>3600</v>
      </c>
    </row>
    <row r="324" spans="1:6" ht="15" customHeight="1" x14ac:dyDescent="0.2">
      <c r="A324" s="162">
        <v>3745</v>
      </c>
      <c r="B324" s="43">
        <v>5032</v>
      </c>
      <c r="C324" s="163" t="s">
        <v>186</v>
      </c>
      <c r="D324" s="164">
        <v>0</v>
      </c>
      <c r="E324" s="165">
        <v>20400</v>
      </c>
      <c r="F324" s="165">
        <v>20400</v>
      </c>
    </row>
    <row r="325" spans="1:6" ht="18" customHeight="1" x14ac:dyDescent="0.2">
      <c r="A325" s="294"/>
      <c r="B325" s="283"/>
      <c r="C325" s="151" t="s">
        <v>179</v>
      </c>
      <c r="D325" s="166">
        <f>SUM(D323:D324)</f>
        <v>0</v>
      </c>
      <c r="E325" s="154">
        <f>SUM(E319:E324)</f>
        <v>360000</v>
      </c>
      <c r="F325" s="154">
        <f>SUM(F319:F324)</f>
        <v>360000</v>
      </c>
    </row>
    <row r="326" spans="1:6" ht="18" customHeight="1" x14ac:dyDescent="0.2">
      <c r="A326" s="167"/>
      <c r="B326" s="167"/>
      <c r="C326" s="155"/>
      <c r="D326" s="168"/>
      <c r="E326" s="145"/>
      <c r="F326" s="145"/>
    </row>
    <row r="327" spans="1:6" ht="18" customHeight="1" x14ac:dyDescent="0.2">
      <c r="A327" s="167"/>
      <c r="B327" s="167"/>
      <c r="C327" s="155"/>
      <c r="D327" s="168"/>
      <c r="E327" s="145"/>
      <c r="F327" s="145"/>
    </row>
    <row r="328" spans="1:6" ht="12.75" customHeight="1" x14ac:dyDescent="0.2">
      <c r="A328" s="167"/>
      <c r="B328" s="167"/>
      <c r="C328" s="155"/>
      <c r="D328" s="168"/>
      <c r="E328" s="145"/>
      <c r="F328" s="145"/>
    </row>
    <row r="329" spans="1:6" ht="18" customHeight="1" x14ac:dyDescent="0.25">
      <c r="A329" s="70" t="s">
        <v>187</v>
      </c>
      <c r="B329" s="96"/>
    </row>
    <row r="330" spans="1:6" ht="12.75" customHeight="1" x14ac:dyDescent="0.25">
      <c r="C330" s="70"/>
      <c r="D330" s="96"/>
    </row>
    <row r="331" spans="1:6" ht="12.75" customHeight="1" x14ac:dyDescent="0.2">
      <c r="A331" s="295" t="s">
        <v>5</v>
      </c>
      <c r="B331" s="278" t="s">
        <v>6</v>
      </c>
      <c r="C331" s="298"/>
      <c r="D331" s="254"/>
      <c r="E331" s="299"/>
      <c r="F331" s="284" t="s">
        <v>8</v>
      </c>
    </row>
    <row r="332" spans="1:6" ht="12.75" customHeight="1" x14ac:dyDescent="0.2">
      <c r="A332" s="296"/>
      <c r="B332" s="297"/>
      <c r="C332" s="294"/>
      <c r="D332" s="300"/>
      <c r="E332" s="283"/>
      <c r="F332" s="285"/>
    </row>
    <row r="333" spans="1:6" x14ac:dyDescent="0.2">
      <c r="A333" s="169">
        <v>2221</v>
      </c>
      <c r="B333" s="170">
        <v>5329</v>
      </c>
      <c r="C333" s="286" t="s">
        <v>188</v>
      </c>
      <c r="D333" s="287"/>
      <c r="E333" s="287"/>
      <c r="F333" s="171">
        <v>60150</v>
      </c>
    </row>
    <row r="334" spans="1:6" x14ac:dyDescent="0.2">
      <c r="A334" s="169">
        <v>3111</v>
      </c>
      <c r="B334" s="170">
        <v>5321</v>
      </c>
      <c r="C334" s="286" t="s">
        <v>189</v>
      </c>
      <c r="D334" s="287"/>
      <c r="E334" s="287"/>
      <c r="F334" s="171">
        <v>10968</v>
      </c>
    </row>
    <row r="335" spans="1:6" x14ac:dyDescent="0.2">
      <c r="A335" s="169">
        <v>3113</v>
      </c>
      <c r="B335" s="170">
        <v>5321</v>
      </c>
      <c r="C335" s="286" t="s">
        <v>190</v>
      </c>
      <c r="D335" s="287"/>
      <c r="E335" s="287"/>
      <c r="F335" s="171">
        <v>4662</v>
      </c>
    </row>
    <row r="336" spans="1:6" x14ac:dyDescent="0.2">
      <c r="A336" s="169">
        <v>3113</v>
      </c>
      <c r="B336" s="170">
        <v>5321</v>
      </c>
      <c r="C336" s="286" t="s">
        <v>191</v>
      </c>
      <c r="D336" s="287"/>
      <c r="E336" s="287"/>
      <c r="F336" s="171">
        <v>127627</v>
      </c>
    </row>
    <row r="337" spans="1:6" x14ac:dyDescent="0.2">
      <c r="A337" s="169">
        <v>3111</v>
      </c>
      <c r="B337" s="170">
        <v>5339</v>
      </c>
      <c r="C337" s="288" t="s">
        <v>192</v>
      </c>
      <c r="D337" s="289"/>
      <c r="E337" s="289"/>
      <c r="F337" s="171">
        <v>16452</v>
      </c>
    </row>
    <row r="338" spans="1:6" x14ac:dyDescent="0.2">
      <c r="A338" s="169">
        <v>3319</v>
      </c>
      <c r="B338" s="170">
        <v>5229</v>
      </c>
      <c r="C338" s="288" t="s">
        <v>193</v>
      </c>
      <c r="D338" s="289"/>
      <c r="E338" s="289"/>
      <c r="F338" s="171">
        <v>3861</v>
      </c>
    </row>
    <row r="339" spans="1:6" x14ac:dyDescent="0.2">
      <c r="A339" s="169">
        <v>3639</v>
      </c>
      <c r="B339" s="170">
        <v>5329</v>
      </c>
      <c r="C339" s="286" t="s">
        <v>194</v>
      </c>
      <c r="D339" s="287"/>
      <c r="E339" s="287"/>
      <c r="F339" s="171">
        <v>4010</v>
      </c>
    </row>
    <row r="340" spans="1:6" x14ac:dyDescent="0.2">
      <c r="A340" s="169">
        <v>3639</v>
      </c>
      <c r="B340" s="170">
        <v>5329</v>
      </c>
      <c r="C340" s="286" t="s">
        <v>195</v>
      </c>
      <c r="D340" s="287"/>
      <c r="E340" s="287"/>
      <c r="F340" s="171">
        <v>9637</v>
      </c>
    </row>
    <row r="341" spans="1:6" x14ac:dyDescent="0.2">
      <c r="A341" s="169">
        <v>3639</v>
      </c>
      <c r="B341" s="170">
        <v>5329</v>
      </c>
      <c r="C341" s="286" t="s">
        <v>196</v>
      </c>
      <c r="D341" s="287"/>
      <c r="E341" s="287"/>
      <c r="F341" s="171">
        <v>802</v>
      </c>
    </row>
    <row r="342" spans="1:6" x14ac:dyDescent="0.2">
      <c r="A342" s="172">
        <v>6171</v>
      </c>
      <c r="B342" s="141">
        <v>5229</v>
      </c>
      <c r="C342" s="288" t="s">
        <v>197</v>
      </c>
      <c r="D342" s="289"/>
      <c r="E342" s="289"/>
      <c r="F342" s="171">
        <v>2921.8</v>
      </c>
    </row>
    <row r="343" spans="1:6" x14ac:dyDescent="0.2">
      <c r="A343" s="172">
        <v>6171</v>
      </c>
      <c r="B343" s="141">
        <v>5321</v>
      </c>
      <c r="C343" s="288" t="s">
        <v>198</v>
      </c>
      <c r="D343" s="289"/>
      <c r="E343" s="289"/>
      <c r="F343" s="173">
        <v>2100</v>
      </c>
    </row>
    <row r="344" spans="1:6" ht="19.5" customHeight="1" x14ac:dyDescent="0.2">
      <c r="A344" s="30"/>
      <c r="B344" s="31"/>
      <c r="C344" s="290" t="s">
        <v>199</v>
      </c>
      <c r="D344" s="290"/>
      <c r="E344" s="291"/>
      <c r="F344" s="174">
        <f>SUM(F333:F343)</f>
        <v>243190.8</v>
      </c>
    </row>
    <row r="345" spans="1:6" ht="19.5" customHeight="1" x14ac:dyDescent="0.2">
      <c r="A345" s="35"/>
      <c r="B345" s="35"/>
      <c r="C345" s="175"/>
      <c r="D345" s="175"/>
      <c r="E345" s="175"/>
      <c r="F345" s="176"/>
    </row>
    <row r="346" spans="1:6" ht="12" customHeight="1" x14ac:dyDescent="0.2">
      <c r="A346" s="35"/>
      <c r="B346" s="35"/>
      <c r="C346" s="177"/>
      <c r="D346" s="177"/>
      <c r="E346" s="177"/>
      <c r="F346" s="178"/>
    </row>
    <row r="347" spans="1:6" ht="18" customHeight="1" x14ac:dyDescent="0.25">
      <c r="A347" s="179" t="s">
        <v>200</v>
      </c>
      <c r="B347" s="35"/>
      <c r="C347" s="177"/>
      <c r="D347" s="177"/>
      <c r="E347" s="177"/>
      <c r="F347" s="178"/>
    </row>
    <row r="348" spans="1:6" ht="12" customHeight="1" x14ac:dyDescent="0.2">
      <c r="A348" s="180"/>
      <c r="B348" s="35"/>
      <c r="C348" s="177"/>
      <c r="D348" s="177"/>
      <c r="E348" s="177"/>
      <c r="F348" s="178"/>
    </row>
    <row r="349" spans="1:6" ht="12.75" customHeight="1" x14ac:dyDescent="0.2">
      <c r="A349" s="292" t="s">
        <v>201</v>
      </c>
      <c r="B349" s="293"/>
      <c r="C349" s="293"/>
      <c r="D349" s="293"/>
      <c r="E349" s="293"/>
      <c r="F349" s="293"/>
    </row>
    <row r="350" spans="1:6" ht="12.75" customHeight="1" x14ac:dyDescent="0.2">
      <c r="A350" t="s">
        <v>202</v>
      </c>
      <c r="C350" s="36"/>
      <c r="D350" s="69"/>
      <c r="E350" s="69"/>
      <c r="F350" s="69"/>
    </row>
    <row r="351" spans="1:6" ht="12" customHeight="1" x14ac:dyDescent="0.2">
      <c r="C351" s="36"/>
      <c r="D351" s="69"/>
      <c r="E351" s="69"/>
      <c r="F351" s="69"/>
    </row>
    <row r="352" spans="1:6" ht="13.15" customHeight="1" x14ac:dyDescent="0.2">
      <c r="A352" s="181" t="s">
        <v>203</v>
      </c>
      <c r="C352" s="36"/>
      <c r="D352" s="69"/>
      <c r="E352" s="69"/>
      <c r="F352" s="69"/>
    </row>
    <row r="353" spans="1:6" ht="10.9" customHeight="1" x14ac:dyDescent="0.2">
      <c r="A353" s="181"/>
      <c r="C353" s="36"/>
      <c r="D353" s="69"/>
      <c r="E353" s="69"/>
      <c r="F353" s="69"/>
    </row>
    <row r="354" spans="1:6" ht="12.75" customHeight="1" x14ac:dyDescent="0.2">
      <c r="C354" s="182" t="s">
        <v>204</v>
      </c>
      <c r="D354" s="177"/>
      <c r="E354" s="69"/>
      <c r="F354" s="69"/>
    </row>
    <row r="355" spans="1:6" ht="12.75" customHeight="1" x14ac:dyDescent="0.2">
      <c r="C355" s="182" t="s">
        <v>205</v>
      </c>
      <c r="D355" s="177"/>
      <c r="E355" s="69"/>
      <c r="F355" s="69"/>
    </row>
    <row r="356" spans="1:6" ht="12.75" customHeight="1" x14ac:dyDescent="0.2">
      <c r="C356" s="182" t="s">
        <v>206</v>
      </c>
      <c r="D356" s="177"/>
      <c r="E356" s="69"/>
      <c r="F356" s="69"/>
    </row>
    <row r="357" spans="1:6" ht="12.75" customHeight="1" x14ac:dyDescent="0.2">
      <c r="C357" s="182" t="s">
        <v>207</v>
      </c>
      <c r="D357" s="177"/>
      <c r="E357" s="69"/>
      <c r="F357" s="69"/>
    </row>
    <row r="358" spans="1:6" ht="12.75" customHeight="1" x14ac:dyDescent="0.2">
      <c r="C358" s="182" t="s">
        <v>208</v>
      </c>
      <c r="D358" s="177"/>
      <c r="E358" s="69"/>
      <c r="F358" s="69"/>
    </row>
    <row r="359" spans="1:6" ht="12.75" customHeight="1" x14ac:dyDescent="0.2">
      <c r="C359" s="182" t="s">
        <v>209</v>
      </c>
      <c r="D359" s="177"/>
      <c r="E359" s="69"/>
      <c r="F359" s="69"/>
    </row>
    <row r="360" spans="1:6" ht="12.75" customHeight="1" x14ac:dyDescent="0.2">
      <c r="C360" s="182" t="s">
        <v>210</v>
      </c>
      <c r="D360" s="177"/>
      <c r="E360" s="69"/>
      <c r="F360" s="69"/>
    </row>
    <row r="361" spans="1:6" ht="12.75" customHeight="1" x14ac:dyDescent="0.2">
      <c r="C361" s="182" t="s">
        <v>211</v>
      </c>
      <c r="D361" s="177"/>
      <c r="E361" s="69"/>
      <c r="F361" s="69"/>
    </row>
    <row r="362" spans="1:6" ht="13.15" customHeight="1" x14ac:dyDescent="0.2">
      <c r="C362" s="182" t="s">
        <v>212</v>
      </c>
      <c r="D362" s="177"/>
      <c r="E362" s="69"/>
      <c r="F362" s="69"/>
    </row>
    <row r="363" spans="1:6" ht="13.15" customHeight="1" x14ac:dyDescent="0.2">
      <c r="C363" s="182" t="s">
        <v>213</v>
      </c>
      <c r="D363" s="177"/>
      <c r="E363" s="69"/>
      <c r="F363" s="69"/>
    </row>
    <row r="364" spans="1:6" ht="13.15" customHeight="1" x14ac:dyDescent="0.2">
      <c r="C364" s="182" t="s">
        <v>214</v>
      </c>
      <c r="D364" s="177"/>
      <c r="E364" s="69"/>
      <c r="F364" s="69"/>
    </row>
    <row r="365" spans="1:6" ht="13.15" customHeight="1" x14ac:dyDescent="0.2">
      <c r="C365" s="182" t="s">
        <v>215</v>
      </c>
      <c r="D365" s="177"/>
      <c r="E365" s="69"/>
      <c r="F365" s="69"/>
    </row>
    <row r="366" spans="1:6" ht="11.45" customHeight="1" x14ac:dyDescent="0.2">
      <c r="A366" s="35"/>
      <c r="B366" s="35"/>
      <c r="C366" s="177"/>
      <c r="D366" s="177"/>
      <c r="E366" s="177"/>
      <c r="F366" s="178"/>
    </row>
    <row r="367" spans="1:6" ht="16.149999999999999" customHeight="1" x14ac:dyDescent="0.25">
      <c r="A367" s="179" t="s">
        <v>216</v>
      </c>
      <c r="B367" s="35"/>
      <c r="C367" s="177"/>
      <c r="D367" s="177"/>
      <c r="E367" s="177"/>
      <c r="F367" s="178"/>
    </row>
    <row r="368" spans="1:6" ht="12.6" customHeight="1" x14ac:dyDescent="0.2">
      <c r="A368" s="35"/>
      <c r="B368" s="35"/>
      <c r="C368" s="177"/>
      <c r="D368" s="177"/>
      <c r="E368" s="177"/>
      <c r="F368" s="178"/>
    </row>
    <row r="369" spans="1:6" ht="12.75" customHeight="1" x14ac:dyDescent="0.2">
      <c r="A369" s="35" t="s">
        <v>217</v>
      </c>
      <c r="B369" s="35"/>
      <c r="C369" s="177"/>
      <c r="D369" s="177"/>
      <c r="E369" s="177"/>
      <c r="F369" s="178"/>
    </row>
    <row r="370" spans="1:6" ht="12.75" customHeight="1" x14ac:dyDescent="0.2">
      <c r="A370" s="35" t="s">
        <v>218</v>
      </c>
      <c r="B370" s="35"/>
      <c r="C370" s="177"/>
      <c r="D370" s="177"/>
      <c r="E370" s="177"/>
      <c r="F370" s="178"/>
    </row>
    <row r="371" spans="1:6" ht="12.6" customHeight="1" x14ac:dyDescent="0.2">
      <c r="A371" s="35"/>
      <c r="B371" s="35"/>
      <c r="C371" s="177"/>
      <c r="D371" s="177"/>
      <c r="E371" s="177"/>
      <c r="F371" s="178"/>
    </row>
    <row r="372" spans="1:6" ht="10.15" customHeight="1" x14ac:dyDescent="0.2">
      <c r="A372" s="278" t="s">
        <v>219</v>
      </c>
      <c r="B372" s="280" t="s">
        <v>220</v>
      </c>
      <c r="C372" s="281"/>
      <c r="D372" s="284" t="s">
        <v>344</v>
      </c>
      <c r="E372" s="284" t="s">
        <v>221</v>
      </c>
      <c r="F372" s="284" t="s">
        <v>345</v>
      </c>
    </row>
    <row r="373" spans="1:6" ht="10.9" customHeight="1" x14ac:dyDescent="0.2">
      <c r="A373" s="279"/>
      <c r="B373" s="282"/>
      <c r="C373" s="283"/>
      <c r="D373" s="285"/>
      <c r="E373" s="285"/>
      <c r="F373" s="285"/>
    </row>
    <row r="374" spans="1:6" ht="13.15" customHeight="1" x14ac:dyDescent="0.2">
      <c r="A374" s="183" t="s">
        <v>222</v>
      </c>
      <c r="B374" s="184" t="s">
        <v>223</v>
      </c>
      <c r="C374" s="51"/>
      <c r="D374" s="185">
        <v>93357.1</v>
      </c>
      <c r="E374" s="185">
        <v>700</v>
      </c>
      <c r="F374" s="185">
        <v>94057.1</v>
      </c>
    </row>
    <row r="375" spans="1:6" ht="13.15" customHeight="1" x14ac:dyDescent="0.2">
      <c r="A375" s="186" t="s">
        <v>224</v>
      </c>
      <c r="B375" s="256" t="s">
        <v>225</v>
      </c>
      <c r="C375" s="257"/>
      <c r="D375" s="187">
        <v>293215</v>
      </c>
      <c r="E375" s="185">
        <f t="shared" ref="E375:E396" si="2">F375-D375</f>
        <v>0</v>
      </c>
      <c r="F375" s="187">
        <v>293215</v>
      </c>
    </row>
    <row r="376" spans="1:6" ht="13.15" customHeight="1" x14ac:dyDescent="0.2">
      <c r="A376" s="188" t="s">
        <v>226</v>
      </c>
      <c r="B376" s="256" t="s">
        <v>227</v>
      </c>
      <c r="C376" s="269"/>
      <c r="D376" s="187">
        <v>47359362.969999999</v>
      </c>
      <c r="E376" s="185">
        <f t="shared" si="2"/>
        <v>55943</v>
      </c>
      <c r="F376" s="187">
        <v>47415305.969999999</v>
      </c>
    </row>
    <row r="377" spans="1:6" ht="13.15" customHeight="1" x14ac:dyDescent="0.2">
      <c r="A377" s="186" t="s">
        <v>228</v>
      </c>
      <c r="B377" s="270" t="s">
        <v>229</v>
      </c>
      <c r="C377" s="271"/>
      <c r="D377" s="189">
        <v>878836</v>
      </c>
      <c r="E377" s="185">
        <f t="shared" si="2"/>
        <v>48440</v>
      </c>
      <c r="F377" s="189">
        <v>927276</v>
      </c>
    </row>
    <row r="378" spans="1:6" ht="13.15" customHeight="1" x14ac:dyDescent="0.2">
      <c r="A378" s="190" t="s">
        <v>230</v>
      </c>
      <c r="B378" s="272" t="s">
        <v>231</v>
      </c>
      <c r="C378" s="273"/>
      <c r="D378" s="191">
        <v>1683250.24</v>
      </c>
      <c r="E378" s="185">
        <f t="shared" si="2"/>
        <v>-12587.300000000047</v>
      </c>
      <c r="F378" s="191">
        <v>1670662.94</v>
      </c>
    </row>
    <row r="379" spans="1:6" ht="13.15" customHeight="1" x14ac:dyDescent="0.2">
      <c r="A379" s="186" t="s">
        <v>232</v>
      </c>
      <c r="B379" s="256" t="s">
        <v>233</v>
      </c>
      <c r="C379" s="257"/>
      <c r="D379" s="187">
        <v>6830693.9299999997</v>
      </c>
      <c r="E379" s="185">
        <f t="shared" si="2"/>
        <v>-143714.06999999937</v>
      </c>
      <c r="F379" s="187">
        <v>6686979.8600000003</v>
      </c>
    </row>
    <row r="380" spans="1:6" ht="13.15" customHeight="1" x14ac:dyDescent="0.2">
      <c r="A380" s="186" t="s">
        <v>234</v>
      </c>
      <c r="B380" s="274" t="s">
        <v>235</v>
      </c>
      <c r="C380" s="275"/>
      <c r="D380" s="187">
        <v>0</v>
      </c>
      <c r="E380" s="185">
        <f t="shared" si="2"/>
        <v>3</v>
      </c>
      <c r="F380" s="187">
        <v>3</v>
      </c>
    </row>
    <row r="381" spans="1:6" ht="13.15" customHeight="1" x14ac:dyDescent="0.2">
      <c r="A381" s="192" t="s">
        <v>236</v>
      </c>
      <c r="B381" s="276" t="s">
        <v>237</v>
      </c>
      <c r="C381" s="277"/>
      <c r="D381" s="193">
        <v>97970</v>
      </c>
      <c r="E381" s="185">
        <f t="shared" si="2"/>
        <v>65420</v>
      </c>
      <c r="F381" s="193">
        <v>163390</v>
      </c>
    </row>
    <row r="382" spans="1:6" ht="13.15" customHeight="1" x14ac:dyDescent="0.2">
      <c r="A382" s="192" t="s">
        <v>238</v>
      </c>
      <c r="B382" s="258" t="s">
        <v>239</v>
      </c>
      <c r="C382" s="257"/>
      <c r="D382" s="193">
        <v>-93357.1</v>
      </c>
      <c r="E382" s="185">
        <f t="shared" si="2"/>
        <v>-700</v>
      </c>
      <c r="F382" s="193">
        <v>-94057.1</v>
      </c>
    </row>
    <row r="383" spans="1:6" ht="13.15" customHeight="1" x14ac:dyDescent="0.2">
      <c r="A383" s="192" t="s">
        <v>240</v>
      </c>
      <c r="B383" s="258" t="s">
        <v>241</v>
      </c>
      <c r="C383" s="257"/>
      <c r="D383" s="193">
        <v>-87984</v>
      </c>
      <c r="E383" s="185">
        <f t="shared" si="2"/>
        <v>-14664</v>
      </c>
      <c r="F383" s="193">
        <v>-102648</v>
      </c>
    </row>
    <row r="384" spans="1:6" ht="13.15" customHeight="1" x14ac:dyDescent="0.2">
      <c r="A384" s="192" t="s">
        <v>242</v>
      </c>
      <c r="B384" s="258" t="s">
        <v>243</v>
      </c>
      <c r="C384" s="257"/>
      <c r="D384" s="193">
        <v>-2976394</v>
      </c>
      <c r="E384" s="185">
        <f t="shared" si="2"/>
        <v>-680506</v>
      </c>
      <c r="F384" s="193">
        <v>-3656900</v>
      </c>
    </row>
    <row r="385" spans="1:6" ht="13.15" customHeight="1" x14ac:dyDescent="0.2">
      <c r="A385" s="192" t="s">
        <v>244</v>
      </c>
      <c r="B385" s="258" t="s">
        <v>245</v>
      </c>
      <c r="C385" s="257"/>
      <c r="D385" s="193">
        <v>-322204</v>
      </c>
      <c r="E385" s="187">
        <f t="shared" si="2"/>
        <v>-56404</v>
      </c>
      <c r="F385" s="193">
        <v>-378608</v>
      </c>
    </row>
    <row r="386" spans="1:6" ht="13.15" customHeight="1" x14ac:dyDescent="0.2">
      <c r="A386" s="192" t="s">
        <v>246</v>
      </c>
      <c r="B386" s="258" t="s">
        <v>247</v>
      </c>
      <c r="C386" s="257"/>
      <c r="D386" s="193">
        <v>-1683250.24</v>
      </c>
      <c r="E386" s="185">
        <f t="shared" si="2"/>
        <v>12587.300000000047</v>
      </c>
      <c r="F386" s="193">
        <v>-1670662.94</v>
      </c>
    </row>
    <row r="387" spans="1:6" ht="13.15" customHeight="1" x14ac:dyDescent="0.2">
      <c r="A387" s="192"/>
      <c r="B387" s="259" t="s">
        <v>248</v>
      </c>
      <c r="C387" s="260"/>
      <c r="D387" s="194">
        <f>SUM(D374:D386)</f>
        <v>52073495.899999999</v>
      </c>
      <c r="E387" s="194">
        <f t="shared" si="2"/>
        <v>-725482.0700000003</v>
      </c>
      <c r="F387" s="195">
        <f>SUM(F374:F386)</f>
        <v>51348013.829999998</v>
      </c>
    </row>
    <row r="388" spans="1:6" ht="13.15" customHeight="1" x14ac:dyDescent="0.2">
      <c r="A388" s="192" t="s">
        <v>249</v>
      </c>
      <c r="B388" s="147" t="s">
        <v>250</v>
      </c>
      <c r="C388" s="196"/>
      <c r="D388" s="187">
        <v>0</v>
      </c>
      <c r="E388" s="185">
        <f t="shared" si="2"/>
        <v>1800</v>
      </c>
      <c r="F388" s="193">
        <v>1800</v>
      </c>
    </row>
    <row r="389" spans="1:6" ht="13.15" customHeight="1" x14ac:dyDescent="0.2">
      <c r="A389" s="43">
        <v>132</v>
      </c>
      <c r="B389" s="258" t="s">
        <v>251</v>
      </c>
      <c r="C389" s="257"/>
      <c r="D389" s="197">
        <v>8039.1</v>
      </c>
      <c r="E389" s="185">
        <f t="shared" si="2"/>
        <v>-439.90000000000055</v>
      </c>
      <c r="F389" s="197">
        <v>7599.2</v>
      </c>
    </row>
    <row r="390" spans="1:6" ht="13.15" customHeight="1" x14ac:dyDescent="0.2">
      <c r="A390" s="7">
        <v>231</v>
      </c>
      <c r="B390" s="258" t="s">
        <v>252</v>
      </c>
      <c r="C390" s="257"/>
      <c r="D390" s="197">
        <v>1333715.23</v>
      </c>
      <c r="E390" s="185">
        <f t="shared" si="2"/>
        <v>1168319.4900000002</v>
      </c>
      <c r="F390" s="197">
        <v>2502034.7200000002</v>
      </c>
    </row>
    <row r="391" spans="1:6" ht="12.75" customHeight="1" x14ac:dyDescent="0.2">
      <c r="A391" s="7">
        <v>311</v>
      </c>
      <c r="B391" s="258" t="s">
        <v>253</v>
      </c>
      <c r="C391" s="257"/>
      <c r="D391" s="193">
        <v>20000</v>
      </c>
      <c r="E391" s="185">
        <f t="shared" si="2"/>
        <v>-20000</v>
      </c>
      <c r="F391" s="193">
        <v>0</v>
      </c>
    </row>
    <row r="392" spans="1:6" ht="12.75" customHeight="1" x14ac:dyDescent="0.2">
      <c r="A392" s="43">
        <v>314</v>
      </c>
      <c r="B392" s="256" t="s">
        <v>254</v>
      </c>
      <c r="C392" s="257"/>
      <c r="D392" s="187">
        <v>71820</v>
      </c>
      <c r="E392" s="185">
        <f t="shared" si="2"/>
        <v>-13410</v>
      </c>
      <c r="F392" s="187">
        <v>58410</v>
      </c>
    </row>
    <row r="393" spans="1:6" ht="12.75" customHeight="1" x14ac:dyDescent="0.2">
      <c r="A393" s="7">
        <v>346</v>
      </c>
      <c r="B393" s="258" t="s">
        <v>255</v>
      </c>
      <c r="C393" s="257"/>
      <c r="D393" s="193">
        <v>0</v>
      </c>
      <c r="E393" s="187">
        <f t="shared" si="2"/>
        <v>0</v>
      </c>
      <c r="F393" s="193">
        <v>0</v>
      </c>
    </row>
    <row r="394" spans="1:6" ht="12.75" customHeight="1" x14ac:dyDescent="0.2">
      <c r="A394" s="7">
        <v>348</v>
      </c>
      <c r="B394" s="147" t="s">
        <v>256</v>
      </c>
      <c r="C394" s="198"/>
      <c r="D394" s="193">
        <v>0</v>
      </c>
      <c r="E394" s="187">
        <f t="shared" si="2"/>
        <v>0</v>
      </c>
      <c r="F394" s="193">
        <v>0</v>
      </c>
    </row>
    <row r="395" spans="1:6" ht="12.75" customHeight="1" x14ac:dyDescent="0.2">
      <c r="A395" s="43">
        <v>385</v>
      </c>
      <c r="B395" s="258" t="s">
        <v>257</v>
      </c>
      <c r="C395" s="257"/>
      <c r="D395" s="197">
        <v>0</v>
      </c>
      <c r="E395" s="197">
        <f t="shared" si="2"/>
        <v>0</v>
      </c>
      <c r="F395" s="197">
        <v>0</v>
      </c>
    </row>
    <row r="396" spans="1:6" ht="12.75" customHeight="1" x14ac:dyDescent="0.2">
      <c r="A396" s="7">
        <v>388</v>
      </c>
      <c r="B396" s="258" t="s">
        <v>258</v>
      </c>
      <c r="C396" s="257"/>
      <c r="D396" s="197">
        <v>48010.9</v>
      </c>
      <c r="E396" s="193">
        <f t="shared" si="2"/>
        <v>-48010.9</v>
      </c>
      <c r="F396" s="197">
        <v>0</v>
      </c>
    </row>
    <row r="397" spans="1:6" ht="15" customHeight="1" x14ac:dyDescent="0.2">
      <c r="A397" s="141"/>
      <c r="B397" s="265" t="s">
        <v>259</v>
      </c>
      <c r="C397" s="266"/>
      <c r="D397" s="199">
        <f>SUM(D388:D396)</f>
        <v>1481585.23</v>
      </c>
      <c r="E397" s="199">
        <f>SUM(E388:E396)</f>
        <v>1088258.6900000004</v>
      </c>
      <c r="F397" s="199">
        <f>SUM(F388:F396)</f>
        <v>2569843.9200000004</v>
      </c>
    </row>
    <row r="398" spans="1:6" ht="18" customHeight="1" x14ac:dyDescent="0.2">
      <c r="A398" s="43"/>
      <c r="B398" s="267" t="s">
        <v>260</v>
      </c>
      <c r="C398" s="268"/>
      <c r="D398" s="23">
        <f>SUM(D387,D397)</f>
        <v>53555081.129999995</v>
      </c>
      <c r="E398" s="23">
        <f>SUM(E387,E397)</f>
        <v>362776.62000000011</v>
      </c>
      <c r="F398" s="23">
        <f>SUM(F387,F397)</f>
        <v>53917857.75</v>
      </c>
    </row>
    <row r="399" spans="1:6" ht="12.75" customHeight="1" x14ac:dyDescent="0.2">
      <c r="A399" s="43">
        <v>401</v>
      </c>
      <c r="B399" s="258" t="s">
        <v>261</v>
      </c>
      <c r="C399" s="257"/>
      <c r="D399" s="197">
        <v>32884699.210000001</v>
      </c>
      <c r="E399" s="185">
        <f t="shared" ref="E399:E414" si="3">F399-D399</f>
        <v>-140817.0700000003</v>
      </c>
      <c r="F399" s="197">
        <v>32743882.140000001</v>
      </c>
    </row>
    <row r="400" spans="1:6" ht="12.75" customHeight="1" x14ac:dyDescent="0.2">
      <c r="A400" s="7">
        <v>403</v>
      </c>
      <c r="B400" s="258" t="s">
        <v>262</v>
      </c>
      <c r="C400" s="257"/>
      <c r="D400" s="197">
        <v>19112660.449999999</v>
      </c>
      <c r="E400" s="185">
        <f t="shared" si="3"/>
        <v>-262061.75</v>
      </c>
      <c r="F400" s="197">
        <v>18850598.699999999</v>
      </c>
    </row>
    <row r="401" spans="1:6" ht="12.75" customHeight="1" x14ac:dyDescent="0.2">
      <c r="A401" s="7">
        <v>406</v>
      </c>
      <c r="B401" s="258" t="s">
        <v>263</v>
      </c>
      <c r="C401" s="257"/>
      <c r="D401" s="193">
        <v>-4307583.84</v>
      </c>
      <c r="E401" s="185">
        <f t="shared" si="3"/>
        <v>0</v>
      </c>
      <c r="F401" s="193">
        <v>-4307583.84</v>
      </c>
    </row>
    <row r="402" spans="1:6" ht="12.75" customHeight="1" x14ac:dyDescent="0.2">
      <c r="A402" s="43">
        <v>493</v>
      </c>
      <c r="B402" s="256" t="s">
        <v>264</v>
      </c>
      <c r="C402" s="257"/>
      <c r="D402" s="187">
        <v>342154.51</v>
      </c>
      <c r="E402" s="185">
        <f t="shared" si="3"/>
        <v>792759.53</v>
      </c>
      <c r="F402" s="187">
        <v>1134914.04</v>
      </c>
    </row>
    <row r="403" spans="1:6" ht="12.75" customHeight="1" x14ac:dyDescent="0.2">
      <c r="A403" s="7">
        <v>432</v>
      </c>
      <c r="B403" s="258" t="s">
        <v>265</v>
      </c>
      <c r="C403" s="257"/>
      <c r="D403" s="193">
        <v>2369993.7599999998</v>
      </c>
      <c r="E403" s="185">
        <f t="shared" si="3"/>
        <v>342154.51000000024</v>
      </c>
      <c r="F403" s="193">
        <v>2712148.27</v>
      </c>
    </row>
    <row r="404" spans="1:6" ht="15" customHeight="1" x14ac:dyDescent="0.2">
      <c r="A404" s="46"/>
      <c r="B404" s="259" t="s">
        <v>266</v>
      </c>
      <c r="C404" s="260"/>
      <c r="D404" s="200">
        <f>SUM(D399:D403)</f>
        <v>50401924.089999989</v>
      </c>
      <c r="E404" s="201">
        <f t="shared" si="3"/>
        <v>732035.22000001371</v>
      </c>
      <c r="F404" s="200">
        <f>SUM(F399:F403)</f>
        <v>51133959.310000002</v>
      </c>
    </row>
    <row r="405" spans="1:6" ht="12.75" customHeight="1" x14ac:dyDescent="0.2">
      <c r="A405" s="7">
        <v>451</v>
      </c>
      <c r="B405" s="258" t="s">
        <v>267</v>
      </c>
      <c r="C405" s="257"/>
      <c r="D405" s="197">
        <v>2909307</v>
      </c>
      <c r="E405" s="185">
        <f t="shared" si="3"/>
        <v>-366672</v>
      </c>
      <c r="F405" s="197">
        <v>2542635</v>
      </c>
    </row>
    <row r="406" spans="1:6" ht="12.75" customHeight="1" x14ac:dyDescent="0.2">
      <c r="A406" s="7">
        <v>455</v>
      </c>
      <c r="B406" s="250" t="s">
        <v>268</v>
      </c>
      <c r="C406" s="248"/>
      <c r="D406" s="197">
        <v>0</v>
      </c>
      <c r="E406" s="187">
        <f t="shared" si="3"/>
        <v>0</v>
      </c>
      <c r="F406" s="197">
        <v>0</v>
      </c>
    </row>
    <row r="407" spans="1:6" ht="12.75" customHeight="1" x14ac:dyDescent="0.2">
      <c r="A407" s="7">
        <v>321</v>
      </c>
      <c r="B407" s="147" t="s">
        <v>269</v>
      </c>
      <c r="C407" s="198"/>
      <c r="D407" s="197">
        <v>75289.039999999994</v>
      </c>
      <c r="E407" s="185">
        <f t="shared" si="3"/>
        <v>4994.4000000000087</v>
      </c>
      <c r="F407" s="197">
        <v>80283.44</v>
      </c>
    </row>
    <row r="408" spans="1:6" ht="12.75" customHeight="1" x14ac:dyDescent="0.2">
      <c r="A408" s="7">
        <v>331</v>
      </c>
      <c r="B408" s="147" t="s">
        <v>270</v>
      </c>
      <c r="C408" s="198"/>
      <c r="D408" s="197">
        <v>73124</v>
      </c>
      <c r="E408" s="185">
        <f t="shared" si="3"/>
        <v>-7020</v>
      </c>
      <c r="F408" s="197">
        <v>66104</v>
      </c>
    </row>
    <row r="409" spans="1:6" ht="12.75" customHeight="1" x14ac:dyDescent="0.2">
      <c r="A409" s="7">
        <v>336</v>
      </c>
      <c r="B409" s="147" t="s">
        <v>271</v>
      </c>
      <c r="C409" s="198"/>
      <c r="D409" s="197">
        <v>35531</v>
      </c>
      <c r="E409" s="185">
        <f t="shared" si="3"/>
        <v>-2990</v>
      </c>
      <c r="F409" s="197">
        <v>32541</v>
      </c>
    </row>
    <row r="410" spans="1:6" ht="12.75" customHeight="1" x14ac:dyDescent="0.2">
      <c r="A410" s="7">
        <v>342</v>
      </c>
      <c r="B410" s="147" t="s">
        <v>272</v>
      </c>
      <c r="C410" s="198"/>
      <c r="D410" s="197">
        <v>4456</v>
      </c>
      <c r="E410" s="185">
        <f t="shared" si="3"/>
        <v>4169</v>
      </c>
      <c r="F410" s="197">
        <v>8625</v>
      </c>
    </row>
    <row r="411" spans="1:6" ht="12.75" customHeight="1" x14ac:dyDescent="0.2">
      <c r="A411" s="7">
        <v>374</v>
      </c>
      <c r="B411" s="147" t="s">
        <v>273</v>
      </c>
      <c r="C411" s="198"/>
      <c r="D411" s="197">
        <v>0</v>
      </c>
      <c r="E411" s="187">
        <f t="shared" si="3"/>
        <v>0</v>
      </c>
      <c r="F411" s="197">
        <v>0</v>
      </c>
    </row>
    <row r="412" spans="1:6" ht="12.75" customHeight="1" x14ac:dyDescent="0.2">
      <c r="A412" s="7">
        <v>384</v>
      </c>
      <c r="B412" s="147" t="s">
        <v>274</v>
      </c>
      <c r="C412" s="198"/>
      <c r="D412" s="197">
        <v>0</v>
      </c>
      <c r="E412" s="185">
        <f t="shared" si="3"/>
        <v>0</v>
      </c>
      <c r="F412" s="197">
        <v>0</v>
      </c>
    </row>
    <row r="413" spans="1:6" ht="12.75" customHeight="1" x14ac:dyDescent="0.2">
      <c r="A413" s="7">
        <v>389</v>
      </c>
      <c r="B413" s="147" t="s">
        <v>275</v>
      </c>
      <c r="C413" s="198"/>
      <c r="D413" s="197">
        <v>55450</v>
      </c>
      <c r="E413" s="185">
        <f t="shared" si="3"/>
        <v>-1740</v>
      </c>
      <c r="F413" s="197">
        <v>53710</v>
      </c>
    </row>
    <row r="414" spans="1:6" ht="15" customHeight="1" x14ac:dyDescent="0.2">
      <c r="A414" s="141"/>
      <c r="B414" s="202" t="s">
        <v>276</v>
      </c>
      <c r="C414" s="203"/>
      <c r="D414" s="199">
        <f>SUM(D405:D413)</f>
        <v>3153157.04</v>
      </c>
      <c r="E414" s="17">
        <f t="shared" si="3"/>
        <v>-369258.60000000009</v>
      </c>
      <c r="F414" s="204">
        <f>SUM(F405:F413)</f>
        <v>2783898.44</v>
      </c>
    </row>
    <row r="415" spans="1:6" ht="18" customHeight="1" x14ac:dyDescent="0.2">
      <c r="A415" s="7"/>
      <c r="B415" s="261" t="s">
        <v>277</v>
      </c>
      <c r="C415" s="262"/>
      <c r="D415" s="205">
        <f>SUM(D404,D414)</f>
        <v>53555081.129999988</v>
      </c>
      <c r="E415" s="205">
        <f>SUM(E404,E414)</f>
        <v>362776.62000001362</v>
      </c>
      <c r="F415" s="205">
        <f>SUM(F404,F414)</f>
        <v>53917857.75</v>
      </c>
    </row>
    <row r="416" spans="1:6" ht="12.6" customHeight="1" x14ac:dyDescent="0.2">
      <c r="A416" s="14"/>
      <c r="B416" s="206"/>
      <c r="C416" s="206"/>
      <c r="D416" s="207"/>
      <c r="E416" s="207"/>
      <c r="F416" s="208"/>
    </row>
    <row r="417" spans="1:6" x14ac:dyDescent="0.2">
      <c r="A417" s="14"/>
      <c r="B417" s="206" t="s">
        <v>278</v>
      </c>
      <c r="C417" s="206"/>
      <c r="D417" s="207"/>
      <c r="E417" s="207"/>
      <c r="F417" s="208"/>
    </row>
    <row r="418" spans="1:6" x14ac:dyDescent="0.2">
      <c r="A418" s="141">
        <v>942</v>
      </c>
      <c r="B418" s="209" t="s">
        <v>279</v>
      </c>
      <c r="C418" s="210"/>
      <c r="D418" s="9">
        <v>40010.9</v>
      </c>
      <c r="E418" s="185">
        <f>F418-D418</f>
        <v>-40010.9</v>
      </c>
      <c r="F418" s="9">
        <v>0</v>
      </c>
    </row>
    <row r="419" spans="1:6" x14ac:dyDescent="0.2">
      <c r="A419" s="141">
        <v>999</v>
      </c>
      <c r="B419" s="209" t="s">
        <v>280</v>
      </c>
      <c r="C419" s="209"/>
      <c r="D419" s="9">
        <v>40010.9</v>
      </c>
      <c r="E419" s="187">
        <f>F419-D419</f>
        <v>-40010.9</v>
      </c>
      <c r="F419" s="9">
        <v>0</v>
      </c>
    </row>
    <row r="420" spans="1:6" x14ac:dyDescent="0.2">
      <c r="A420" s="14"/>
      <c r="B420" s="206"/>
      <c r="C420" s="206"/>
      <c r="D420" s="207"/>
      <c r="E420" s="207"/>
      <c r="F420" s="207"/>
    </row>
    <row r="421" spans="1:6" x14ac:dyDescent="0.2">
      <c r="A421" s="14"/>
      <c r="B421" s="206"/>
      <c r="C421" s="206"/>
      <c r="D421" s="207"/>
      <c r="E421" s="207"/>
      <c r="F421" s="207"/>
    </row>
    <row r="422" spans="1:6" ht="14.25" x14ac:dyDescent="0.2">
      <c r="A422" s="211" t="s">
        <v>281</v>
      </c>
    </row>
    <row r="423" spans="1:6" ht="14.25" x14ac:dyDescent="0.2">
      <c r="A423" s="211"/>
    </row>
    <row r="424" spans="1:6" ht="18" customHeight="1" x14ac:dyDescent="0.25">
      <c r="A424" s="263" t="s">
        <v>282</v>
      </c>
      <c r="B424" s="264"/>
      <c r="C424" s="264"/>
      <c r="D424" s="264"/>
      <c r="E424" s="264"/>
      <c r="F424" s="264"/>
    </row>
    <row r="426" spans="1:6" ht="14.25" x14ac:dyDescent="0.2">
      <c r="A426" s="211" t="s">
        <v>283</v>
      </c>
    </row>
    <row r="427" spans="1:6" ht="14.25" x14ac:dyDescent="0.2">
      <c r="A427" s="211" t="s">
        <v>284</v>
      </c>
    </row>
    <row r="428" spans="1:6" ht="13.9" customHeight="1" x14ac:dyDescent="0.25">
      <c r="A428" s="251"/>
      <c r="B428" s="251"/>
      <c r="C428" s="251"/>
      <c r="D428" s="251"/>
      <c r="E428" s="251"/>
      <c r="F428" s="251"/>
    </row>
    <row r="429" spans="1:6" ht="12.75" customHeight="1" x14ac:dyDescent="0.2">
      <c r="A429" s="212" t="s">
        <v>285</v>
      </c>
    </row>
    <row r="430" spans="1:6" ht="15.6" customHeight="1" x14ac:dyDescent="0.2">
      <c r="A430" s="211" t="s">
        <v>286</v>
      </c>
    </row>
    <row r="431" spans="1:6" ht="15.6" customHeight="1" x14ac:dyDescent="0.2">
      <c r="A431" s="213" t="s">
        <v>287</v>
      </c>
    </row>
    <row r="432" spans="1:6" ht="15" customHeight="1" x14ac:dyDescent="0.2">
      <c r="A432" s="213" t="s">
        <v>288</v>
      </c>
    </row>
    <row r="433" spans="1:6" ht="12.75" customHeight="1" x14ac:dyDescent="0.2">
      <c r="A433" s="214" t="s">
        <v>289</v>
      </c>
    </row>
    <row r="434" spans="1:6" ht="15" customHeight="1" x14ac:dyDescent="0.2">
      <c r="A434" s="214"/>
    </row>
    <row r="435" spans="1:6" ht="15" customHeight="1" x14ac:dyDescent="0.2">
      <c r="A435" s="211"/>
    </row>
    <row r="436" spans="1:6" ht="14.25" x14ac:dyDescent="0.2">
      <c r="A436" s="215" t="s">
        <v>290</v>
      </c>
      <c r="C436" s="216"/>
    </row>
    <row r="437" spans="1:6" ht="15" customHeight="1" x14ac:dyDescent="0.2">
      <c r="A437" s="211" t="s">
        <v>291</v>
      </c>
      <c r="C437" s="211"/>
    </row>
    <row r="438" spans="1:6" ht="15" customHeight="1" x14ac:dyDescent="0.2">
      <c r="A438" s="213"/>
    </row>
    <row r="439" spans="1:6" ht="15.75" customHeight="1" x14ac:dyDescent="0.25">
      <c r="A439" s="251" t="s">
        <v>292</v>
      </c>
      <c r="B439" s="251"/>
      <c r="C439" s="251"/>
      <c r="D439" s="251"/>
      <c r="E439" s="251"/>
      <c r="F439" s="251"/>
    </row>
    <row r="440" spans="1:6" ht="14.25" customHeight="1" x14ac:dyDescent="0.2">
      <c r="A440" s="252" t="s">
        <v>293</v>
      </c>
      <c r="B440" s="252"/>
      <c r="C440" s="252"/>
      <c r="D440" s="252"/>
      <c r="E440" s="252"/>
      <c r="F440" s="252"/>
    </row>
    <row r="441" spans="1:6" ht="14.25" customHeight="1" x14ac:dyDescent="0.2">
      <c r="A441" s="217"/>
      <c r="B441" s="217"/>
      <c r="C441" s="217"/>
      <c r="D441" s="217"/>
      <c r="E441" s="217"/>
      <c r="F441" s="217"/>
    </row>
    <row r="442" spans="1:6" ht="14.25" customHeight="1" x14ac:dyDescent="0.2">
      <c r="A442" s="217"/>
      <c r="B442" s="217"/>
      <c r="C442" s="217"/>
      <c r="D442" s="217"/>
      <c r="E442" s="217"/>
      <c r="F442" s="217"/>
    </row>
    <row r="443" spans="1:6" ht="14.25" customHeight="1" x14ac:dyDescent="0.2">
      <c r="A443" s="217"/>
      <c r="B443" s="217"/>
      <c r="C443" s="217"/>
      <c r="D443" s="217"/>
      <c r="E443" s="217"/>
      <c r="F443" s="217"/>
    </row>
    <row r="444" spans="1:6" ht="15" x14ac:dyDescent="0.25">
      <c r="A444" s="218" t="s">
        <v>294</v>
      </c>
      <c r="B444" s="219"/>
      <c r="C444" s="220"/>
    </row>
    <row r="445" spans="1:6" ht="15" customHeight="1" x14ac:dyDescent="0.25">
      <c r="A445" s="221" t="s">
        <v>295</v>
      </c>
      <c r="B445" s="222"/>
      <c r="C445" s="222"/>
      <c r="D445" s="222"/>
      <c r="E445" s="222"/>
      <c r="F445" s="222"/>
    </row>
    <row r="446" spans="1:6" ht="14.25" customHeight="1" x14ac:dyDescent="0.2">
      <c r="A446" s="221" t="s">
        <v>296</v>
      </c>
      <c r="B446" s="223"/>
      <c r="C446" s="223"/>
      <c r="D446" s="223"/>
      <c r="E446" s="223"/>
      <c r="F446" s="223"/>
    </row>
    <row r="447" spans="1:6" x14ac:dyDescent="0.2">
      <c r="A447" s="253" t="s">
        <v>297</v>
      </c>
      <c r="B447" s="254"/>
      <c r="C447" s="254"/>
      <c r="D447" s="224"/>
      <c r="E447" s="224"/>
      <c r="F447" s="224"/>
    </row>
    <row r="448" spans="1:6" x14ac:dyDescent="0.2">
      <c r="A448" s="224" t="s">
        <v>298</v>
      </c>
      <c r="B448" s="224"/>
      <c r="C448" s="224"/>
      <c r="D448" s="224"/>
      <c r="E448" s="224"/>
      <c r="F448" s="224"/>
    </row>
    <row r="449" spans="1:8" x14ac:dyDescent="0.2">
      <c r="A449" s="224" t="s">
        <v>299</v>
      </c>
      <c r="B449" s="224"/>
      <c r="C449" s="224"/>
      <c r="D449" s="224"/>
      <c r="E449" s="224"/>
      <c r="F449" s="224"/>
    </row>
    <row r="450" spans="1:8" x14ac:dyDescent="0.2">
      <c r="A450" s="224" t="s">
        <v>300</v>
      </c>
      <c r="B450" s="224"/>
      <c r="C450" s="224"/>
      <c r="D450" s="224"/>
      <c r="E450" s="224"/>
      <c r="F450" s="224"/>
    </row>
    <row r="451" spans="1:8" x14ac:dyDescent="0.2">
      <c r="A451" s="224" t="s">
        <v>301</v>
      </c>
      <c r="B451" s="224"/>
      <c r="C451" s="224"/>
      <c r="D451" s="224"/>
      <c r="E451" s="224"/>
      <c r="F451" s="224"/>
    </row>
    <row r="452" spans="1:8" x14ac:dyDescent="0.2">
      <c r="A452" s="224"/>
      <c r="B452" s="224"/>
      <c r="C452" s="224"/>
      <c r="D452" s="224"/>
      <c r="E452" s="224"/>
      <c r="F452" s="224"/>
    </row>
    <row r="453" spans="1:8" x14ac:dyDescent="0.2">
      <c r="A453" s="225" t="s">
        <v>302</v>
      </c>
      <c r="B453" s="224"/>
      <c r="C453" s="224"/>
      <c r="D453" s="224"/>
      <c r="E453" s="224"/>
      <c r="F453" s="224"/>
    </row>
    <row r="454" spans="1:8" x14ac:dyDescent="0.2">
      <c r="A454" s="225"/>
      <c r="B454" s="224"/>
      <c r="C454" s="224"/>
      <c r="D454" s="224"/>
      <c r="E454" s="224"/>
      <c r="F454" s="224"/>
    </row>
    <row r="455" spans="1:8" ht="11.45" customHeight="1" x14ac:dyDescent="0.2">
      <c r="A455" s="225"/>
      <c r="B455" s="224"/>
      <c r="C455" s="224"/>
      <c r="D455" s="224"/>
      <c r="E455" s="224"/>
      <c r="F455" s="224"/>
    </row>
    <row r="456" spans="1:8" ht="15" x14ac:dyDescent="0.2">
      <c r="A456" s="225"/>
      <c r="B456" s="224"/>
      <c r="C456" s="226" t="s">
        <v>303</v>
      </c>
      <c r="D456" s="224"/>
      <c r="E456" s="224"/>
      <c r="F456" s="224"/>
    </row>
    <row r="457" spans="1:8" ht="15.6" customHeight="1" x14ac:dyDescent="0.2">
      <c r="A457" s="227" t="s">
        <v>304</v>
      </c>
      <c r="B457" s="227"/>
      <c r="C457" s="227"/>
      <c r="D457" s="227"/>
      <c r="E457" s="227"/>
      <c r="F457" s="227"/>
      <c r="G457" s="181"/>
      <c r="H457" s="181"/>
    </row>
    <row r="458" spans="1:8" ht="13.9" customHeight="1" x14ac:dyDescent="0.2">
      <c r="A458" s="227" t="s">
        <v>305</v>
      </c>
      <c r="B458" s="227"/>
      <c r="C458" s="227"/>
      <c r="D458" s="227"/>
      <c r="E458" s="227"/>
      <c r="F458" s="227"/>
      <c r="G458" s="181"/>
      <c r="H458" s="181"/>
    </row>
    <row r="459" spans="1:8" ht="13.9" customHeight="1" x14ac:dyDescent="0.2">
      <c r="A459" s="227"/>
      <c r="B459" s="227"/>
      <c r="C459" s="227"/>
      <c r="D459" s="227"/>
      <c r="E459" s="227"/>
      <c r="F459" s="227"/>
      <c r="G459" s="181"/>
      <c r="H459" s="181"/>
    </row>
    <row r="460" spans="1:8" ht="13.9" customHeight="1" x14ac:dyDescent="0.2">
      <c r="A460" s="227"/>
      <c r="B460" s="227"/>
      <c r="C460" s="227"/>
      <c r="D460" s="227"/>
      <c r="E460" s="227"/>
      <c r="F460" s="227"/>
      <c r="G460" s="181"/>
      <c r="H460" s="181"/>
    </row>
    <row r="461" spans="1:8" ht="12" customHeight="1" x14ac:dyDescent="0.2">
      <c r="A461" s="225"/>
      <c r="B461" s="224"/>
      <c r="C461" s="224"/>
      <c r="D461" s="224"/>
      <c r="E461" s="224"/>
      <c r="F461" s="224"/>
    </row>
    <row r="462" spans="1:8" x14ac:dyDescent="0.2">
      <c r="A462" s="228" t="s">
        <v>306</v>
      </c>
      <c r="B462" s="229"/>
      <c r="C462" s="229"/>
      <c r="D462" s="229"/>
      <c r="E462" s="229"/>
      <c r="F462" s="229"/>
    </row>
    <row r="463" spans="1:8" x14ac:dyDescent="0.2">
      <c r="A463" s="228" t="s">
        <v>307</v>
      </c>
      <c r="B463" s="229"/>
      <c r="C463" s="229"/>
      <c r="D463" s="229"/>
      <c r="E463" s="229"/>
      <c r="F463" s="229"/>
    </row>
    <row r="464" spans="1:8" x14ac:dyDescent="0.2">
      <c r="A464" s="219" t="s">
        <v>308</v>
      </c>
      <c r="B464" s="219"/>
      <c r="C464" s="219"/>
    </row>
    <row r="465" spans="1:6" x14ac:dyDescent="0.2">
      <c r="A465" s="219"/>
      <c r="B465" s="219"/>
      <c r="C465" s="219"/>
    </row>
    <row r="466" spans="1:6" x14ac:dyDescent="0.2">
      <c r="A466" s="228"/>
      <c r="B466" s="229"/>
      <c r="C466" s="229"/>
      <c r="D466" s="229"/>
      <c r="E466" s="229"/>
      <c r="F466" s="229"/>
    </row>
    <row r="467" spans="1:6" x14ac:dyDescent="0.2">
      <c r="A467" s="214" t="s">
        <v>309</v>
      </c>
      <c r="B467" s="230"/>
      <c r="C467" s="230"/>
      <c r="D467" s="230"/>
      <c r="E467" s="230"/>
      <c r="F467" s="230"/>
    </row>
    <row r="468" spans="1:6" x14ac:dyDescent="0.2">
      <c r="A468" s="214" t="s">
        <v>310</v>
      </c>
      <c r="B468" s="230"/>
      <c r="C468" s="230"/>
      <c r="D468" s="230"/>
      <c r="E468" s="230"/>
      <c r="F468" s="230"/>
    </row>
    <row r="469" spans="1:6" x14ac:dyDescent="0.2">
      <c r="A469" s="214"/>
      <c r="B469" s="230"/>
      <c r="C469" s="230"/>
      <c r="D469" s="230"/>
      <c r="E469" s="230"/>
      <c r="F469" s="230"/>
    </row>
    <row r="470" spans="1:6" ht="12" customHeight="1" x14ac:dyDescent="0.2">
      <c r="A470" s="214"/>
      <c r="B470" s="229"/>
      <c r="C470" s="229"/>
      <c r="D470" s="229"/>
      <c r="E470" s="229"/>
      <c r="F470" s="229"/>
    </row>
    <row r="471" spans="1:6" x14ac:dyDescent="0.2">
      <c r="A471" s="228" t="s">
        <v>311</v>
      </c>
      <c r="B471" s="229"/>
      <c r="C471" s="229"/>
      <c r="D471" s="229"/>
      <c r="E471" s="229"/>
      <c r="F471" s="229"/>
    </row>
    <row r="472" spans="1:6" x14ac:dyDescent="0.2">
      <c r="A472" s="228" t="s">
        <v>312</v>
      </c>
      <c r="B472" s="229"/>
      <c r="C472" s="229"/>
      <c r="D472" s="229"/>
      <c r="E472" s="229"/>
      <c r="F472" s="229"/>
    </row>
    <row r="473" spans="1:6" x14ac:dyDescent="0.2">
      <c r="A473" s="228"/>
      <c r="B473" s="229"/>
      <c r="C473" s="229"/>
      <c r="D473" s="229"/>
      <c r="E473" s="229"/>
      <c r="F473" s="229"/>
    </row>
    <row r="474" spans="1:6" x14ac:dyDescent="0.2">
      <c r="A474" s="214"/>
      <c r="B474" s="229"/>
      <c r="C474" s="229"/>
      <c r="D474" s="229"/>
      <c r="E474" s="229"/>
      <c r="F474" s="229"/>
    </row>
    <row r="475" spans="1:6" x14ac:dyDescent="0.2">
      <c r="A475" s="228"/>
      <c r="B475" s="229"/>
      <c r="C475" s="229"/>
      <c r="D475" s="229"/>
      <c r="E475" s="229"/>
      <c r="F475" s="229"/>
    </row>
    <row r="476" spans="1:6" x14ac:dyDescent="0.2">
      <c r="A476" t="s">
        <v>313</v>
      </c>
    </row>
    <row r="477" spans="1:6" ht="15.6" customHeight="1" x14ac:dyDescent="0.2"/>
    <row r="478" spans="1:6" ht="14.25" x14ac:dyDescent="0.2">
      <c r="E478" s="231"/>
    </row>
    <row r="479" spans="1:6" ht="14.25" x14ac:dyDescent="0.2">
      <c r="E479" s="231" t="s">
        <v>314</v>
      </c>
    </row>
    <row r="480" spans="1:6" ht="14.25" x14ac:dyDescent="0.2">
      <c r="E480" s="232" t="s">
        <v>315</v>
      </c>
    </row>
    <row r="481" spans="5:5" ht="14.25" x14ac:dyDescent="0.2">
      <c r="E481" s="232"/>
    </row>
    <row r="482" spans="5:5" ht="14.25" x14ac:dyDescent="0.2">
      <c r="E482" s="232"/>
    </row>
    <row r="483" spans="5:5" ht="14.25" x14ac:dyDescent="0.2">
      <c r="E483" s="232"/>
    </row>
    <row r="484" spans="5:5" ht="14.25" x14ac:dyDescent="0.2">
      <c r="E484" s="232"/>
    </row>
    <row r="485" spans="5:5" ht="14.25" x14ac:dyDescent="0.2">
      <c r="E485" s="232"/>
    </row>
    <row r="486" spans="5:5" ht="14.25" x14ac:dyDescent="0.2">
      <c r="E486" s="232"/>
    </row>
    <row r="487" spans="5:5" ht="14.25" x14ac:dyDescent="0.2">
      <c r="E487" s="232"/>
    </row>
    <row r="488" spans="5:5" ht="14.25" x14ac:dyDescent="0.2">
      <c r="E488" s="232"/>
    </row>
    <row r="489" spans="5:5" ht="14.25" x14ac:dyDescent="0.2">
      <c r="E489" s="232"/>
    </row>
    <row r="490" spans="5:5" ht="14.25" x14ac:dyDescent="0.2">
      <c r="E490" s="232"/>
    </row>
    <row r="491" spans="5:5" ht="14.25" x14ac:dyDescent="0.2">
      <c r="E491" s="232"/>
    </row>
    <row r="492" spans="5:5" ht="14.25" x14ac:dyDescent="0.2">
      <c r="E492" s="232"/>
    </row>
    <row r="493" spans="5:5" ht="14.25" x14ac:dyDescent="0.2">
      <c r="E493" s="232"/>
    </row>
    <row r="494" spans="5:5" ht="14.25" x14ac:dyDescent="0.2">
      <c r="E494" s="232"/>
    </row>
    <row r="495" spans="5:5" ht="14.25" x14ac:dyDescent="0.2">
      <c r="E495" s="232"/>
    </row>
    <row r="496" spans="5:5" ht="14.25" x14ac:dyDescent="0.2">
      <c r="E496" s="232"/>
    </row>
    <row r="497" spans="1:6" ht="14.25" x14ac:dyDescent="0.2">
      <c r="E497" s="232"/>
    </row>
    <row r="498" spans="1:6" ht="14.25" x14ac:dyDescent="0.2">
      <c r="E498" s="232"/>
    </row>
    <row r="499" spans="1:6" ht="14.25" x14ac:dyDescent="0.2">
      <c r="E499" s="232"/>
    </row>
    <row r="500" spans="1:6" ht="14.25" x14ac:dyDescent="0.2">
      <c r="E500" s="232"/>
    </row>
    <row r="501" spans="1:6" ht="14.25" x14ac:dyDescent="0.2">
      <c r="E501" s="232"/>
    </row>
    <row r="502" spans="1:6" ht="14.25" x14ac:dyDescent="0.2">
      <c r="E502" s="231"/>
    </row>
    <row r="503" spans="1:6" ht="14.25" x14ac:dyDescent="0.2">
      <c r="E503" s="231"/>
    </row>
    <row r="504" spans="1:6" ht="14.25" x14ac:dyDescent="0.2">
      <c r="E504" s="231"/>
    </row>
    <row r="505" spans="1:6" ht="14.25" x14ac:dyDescent="0.2">
      <c r="E505" s="231"/>
    </row>
    <row r="506" spans="1:6" ht="14.25" x14ac:dyDescent="0.2">
      <c r="E506" s="232"/>
    </row>
    <row r="511" spans="1:6" ht="14.25" x14ac:dyDescent="0.2">
      <c r="A511" s="211"/>
      <c r="B511" s="211"/>
      <c r="C511" s="211"/>
      <c r="D511" s="211"/>
      <c r="E511" s="233"/>
      <c r="F511" s="211"/>
    </row>
    <row r="512" spans="1:6" ht="14.25" x14ac:dyDescent="0.2">
      <c r="A512" s="211"/>
      <c r="B512" s="211"/>
      <c r="C512" s="211"/>
      <c r="D512" s="211"/>
      <c r="E512" s="233"/>
      <c r="F512" s="211"/>
    </row>
    <row r="513" spans="1:6" ht="20.25" x14ac:dyDescent="0.3">
      <c r="A513" s="255" t="s">
        <v>316</v>
      </c>
      <c r="B513" s="255"/>
      <c r="C513" s="255"/>
      <c r="D513" s="255"/>
      <c r="E513" s="255"/>
      <c r="F513" s="255"/>
    </row>
    <row r="514" spans="1:6" ht="15" x14ac:dyDescent="0.2">
      <c r="A514" s="234"/>
      <c r="C514" s="234"/>
      <c r="E514" s="232"/>
    </row>
    <row r="515" spans="1:6" ht="15" x14ac:dyDescent="0.2">
      <c r="A515" s="234"/>
      <c r="C515" s="234"/>
      <c r="E515" s="232"/>
    </row>
    <row r="516" spans="1:6" ht="14.25" x14ac:dyDescent="0.2">
      <c r="E516" s="231"/>
    </row>
    <row r="517" spans="1:6" ht="20.25" x14ac:dyDescent="0.3">
      <c r="A517" s="255" t="s">
        <v>317</v>
      </c>
      <c r="B517" s="255"/>
      <c r="C517" s="255"/>
      <c r="D517" s="255"/>
      <c r="E517" s="255"/>
      <c r="F517" s="255"/>
    </row>
    <row r="518" spans="1:6" ht="18" x14ac:dyDescent="0.25">
      <c r="A518" s="235"/>
      <c r="B518" s="235"/>
      <c r="C518" s="235"/>
      <c r="D518" s="235"/>
      <c r="E518" s="235"/>
      <c r="F518" s="235"/>
    </row>
    <row r="519" spans="1:6" ht="18" x14ac:dyDescent="0.25">
      <c r="A519" s="235"/>
      <c r="B519" s="235"/>
      <c r="C519" s="235"/>
      <c r="D519" s="235"/>
      <c r="E519" s="235"/>
      <c r="F519" s="235"/>
    </row>
    <row r="520" spans="1:6" ht="15.75" x14ac:dyDescent="0.25">
      <c r="A520" s="236"/>
      <c r="B520" s="236"/>
      <c r="C520" s="237"/>
      <c r="D520" s="236" t="s">
        <v>318</v>
      </c>
      <c r="E520" s="237"/>
      <c r="F520" s="219"/>
    </row>
    <row r="521" spans="1:6" ht="18" x14ac:dyDescent="0.25">
      <c r="A521" s="238"/>
      <c r="B521" s="238"/>
      <c r="C521" s="219"/>
      <c r="D521" s="212" t="s">
        <v>319</v>
      </c>
      <c r="E521" s="239"/>
      <c r="F521" s="239"/>
    </row>
    <row r="522" spans="1:6" x14ac:dyDescent="0.2">
      <c r="A522" s="219"/>
      <c r="B522" s="219"/>
      <c r="C522" s="219"/>
      <c r="D522" s="212" t="s">
        <v>320</v>
      </c>
      <c r="E522" s="212"/>
      <c r="F522" s="212"/>
    </row>
    <row r="523" spans="1:6" x14ac:dyDescent="0.2">
      <c r="C523" s="238"/>
      <c r="D523" s="240"/>
      <c r="E523" s="212"/>
      <c r="F523" s="212"/>
    </row>
    <row r="526" spans="1:6" ht="15.75" x14ac:dyDescent="0.25">
      <c r="A526" s="218"/>
      <c r="B526" s="211" t="s">
        <v>321</v>
      </c>
      <c r="C526" s="212"/>
      <c r="D526" s="241" t="s">
        <v>322</v>
      </c>
      <c r="E526" s="212"/>
      <c r="F526" s="212"/>
    </row>
    <row r="527" spans="1:6" ht="15" x14ac:dyDescent="0.2">
      <c r="B527" s="212"/>
      <c r="C527" s="241"/>
      <c r="D527" s="212"/>
      <c r="E527" s="212"/>
      <c r="F527" s="212"/>
    </row>
    <row r="528" spans="1:6" ht="15" x14ac:dyDescent="0.2">
      <c r="B528" s="212"/>
      <c r="C528" s="241"/>
      <c r="D528" s="212"/>
      <c r="E528" s="212"/>
      <c r="F528" s="212"/>
    </row>
    <row r="529" spans="1:6" ht="14.25" x14ac:dyDescent="0.2">
      <c r="A529" s="219"/>
      <c r="B529" s="212" t="s">
        <v>323</v>
      </c>
      <c r="C529" s="212"/>
      <c r="D529" s="212" t="s">
        <v>324</v>
      </c>
      <c r="E529" s="242"/>
      <c r="F529" s="212"/>
    </row>
    <row r="530" spans="1:6" ht="14.25" x14ac:dyDescent="0.2">
      <c r="A530" s="219"/>
      <c r="B530" s="243" t="s">
        <v>325</v>
      </c>
      <c r="C530" s="211"/>
      <c r="D530" s="212" t="s">
        <v>326</v>
      </c>
      <c r="E530" s="233"/>
      <c r="F530" s="211"/>
    </row>
    <row r="531" spans="1:6" ht="14.25" x14ac:dyDescent="0.2">
      <c r="A531" s="219"/>
      <c r="B531" s="212" t="s">
        <v>327</v>
      </c>
      <c r="C531" s="211"/>
      <c r="D531" s="182" t="s">
        <v>351</v>
      </c>
      <c r="E531" s="211"/>
      <c r="F531" s="211"/>
    </row>
    <row r="532" spans="1:6" ht="14.25" x14ac:dyDescent="0.2">
      <c r="A532" s="211"/>
      <c r="B532" s="211"/>
      <c r="C532" s="211"/>
      <c r="D532" s="212"/>
      <c r="E532" s="211"/>
      <c r="F532" s="211"/>
    </row>
    <row r="533" spans="1:6" ht="14.25" x14ac:dyDescent="0.2">
      <c r="A533" s="211"/>
      <c r="B533" s="211"/>
      <c r="C533" s="211"/>
      <c r="D533" s="212"/>
      <c r="E533" s="211"/>
      <c r="F533" s="211"/>
    </row>
    <row r="534" spans="1:6" ht="14.25" x14ac:dyDescent="0.2">
      <c r="A534" s="219"/>
      <c r="B534" s="212" t="s">
        <v>328</v>
      </c>
      <c r="C534" s="211"/>
      <c r="D534" s="182" t="s">
        <v>329</v>
      </c>
      <c r="E534" s="182"/>
      <c r="F534" s="182"/>
    </row>
    <row r="535" spans="1:6" x14ac:dyDescent="0.2">
      <c r="A535" s="219"/>
      <c r="B535" s="212" t="s">
        <v>330</v>
      </c>
      <c r="C535" s="212"/>
      <c r="D535" s="182" t="s">
        <v>331</v>
      </c>
      <c r="E535" s="182"/>
      <c r="F535" s="182"/>
    </row>
    <row r="536" spans="1:6" x14ac:dyDescent="0.2">
      <c r="B536" s="212"/>
      <c r="C536" s="212"/>
      <c r="D536" s="182" t="s">
        <v>332</v>
      </c>
      <c r="E536" s="182"/>
      <c r="F536" s="182"/>
    </row>
    <row r="537" spans="1:6" x14ac:dyDescent="0.2">
      <c r="B537" s="212"/>
      <c r="C537" s="212"/>
      <c r="D537" s="244" t="s">
        <v>333</v>
      </c>
      <c r="E537" s="212"/>
      <c r="F537" s="212"/>
    </row>
    <row r="538" spans="1:6" x14ac:dyDescent="0.2">
      <c r="B538" s="212"/>
      <c r="C538" s="212"/>
      <c r="D538" s="245" t="s">
        <v>334</v>
      </c>
      <c r="E538" s="212"/>
      <c r="F538" s="212"/>
    </row>
    <row r="539" spans="1:6" x14ac:dyDescent="0.2">
      <c r="B539" s="212"/>
      <c r="C539" s="212"/>
      <c r="D539" s="246"/>
      <c r="E539" s="212"/>
      <c r="F539" s="212"/>
    </row>
    <row r="540" spans="1:6" x14ac:dyDescent="0.2">
      <c r="B540" s="212"/>
      <c r="C540" s="212"/>
      <c r="D540" s="246"/>
      <c r="E540" s="212"/>
      <c r="F540" s="212"/>
    </row>
    <row r="541" spans="1:6" x14ac:dyDescent="0.2">
      <c r="A541" s="219"/>
      <c r="B541" s="212" t="s">
        <v>335</v>
      </c>
      <c r="C541" s="212"/>
      <c r="D541" s="243" t="s">
        <v>336</v>
      </c>
      <c r="E541" s="212"/>
      <c r="F541" s="212"/>
    </row>
    <row r="542" spans="1:6" x14ac:dyDescent="0.2">
      <c r="A542" s="219"/>
      <c r="B542" s="212" t="s">
        <v>330</v>
      </c>
      <c r="C542" s="212"/>
      <c r="D542" s="212" t="s">
        <v>337</v>
      </c>
      <c r="E542" s="212"/>
      <c r="F542" s="212"/>
    </row>
    <row r="543" spans="1:6" x14ac:dyDescent="0.2">
      <c r="B543" s="212"/>
      <c r="C543" s="212"/>
      <c r="D543" s="243" t="s">
        <v>338</v>
      </c>
      <c r="E543" s="212"/>
      <c r="F543" s="212"/>
    </row>
    <row r="544" spans="1:6" x14ac:dyDescent="0.2">
      <c r="B544" s="212"/>
      <c r="C544" s="212"/>
      <c r="D544" s="212" t="s">
        <v>339</v>
      </c>
      <c r="E544" s="212"/>
      <c r="F544" s="212"/>
    </row>
    <row r="545" spans="1:6" x14ac:dyDescent="0.2">
      <c r="B545" s="212"/>
      <c r="C545" s="212"/>
      <c r="D545" s="212"/>
      <c r="E545" s="212"/>
      <c r="F545" s="212"/>
    </row>
    <row r="546" spans="1:6" x14ac:dyDescent="0.2">
      <c r="B546" s="212"/>
      <c r="C546" s="212"/>
      <c r="D546" s="212"/>
      <c r="E546" s="212"/>
      <c r="F546" s="212"/>
    </row>
    <row r="547" spans="1:6" x14ac:dyDescent="0.2">
      <c r="B547" s="212"/>
      <c r="C547" s="212"/>
      <c r="D547" s="212"/>
      <c r="E547" s="212"/>
      <c r="F547" s="212"/>
    </row>
    <row r="548" spans="1:6" x14ac:dyDescent="0.2">
      <c r="B548" s="212"/>
      <c r="C548" s="212"/>
      <c r="D548" s="212"/>
      <c r="E548" s="212"/>
      <c r="F548" s="212"/>
    </row>
    <row r="549" spans="1:6" x14ac:dyDescent="0.2">
      <c r="B549" s="212"/>
      <c r="C549" s="212"/>
      <c r="D549" s="212"/>
      <c r="E549" s="212"/>
      <c r="F549" s="212"/>
    </row>
    <row r="550" spans="1:6" x14ac:dyDescent="0.2">
      <c r="B550" s="219"/>
      <c r="C550" s="219"/>
      <c r="D550" s="219"/>
      <c r="E550" s="219"/>
      <c r="F550" s="219"/>
    </row>
    <row r="551" spans="1:6" x14ac:dyDescent="0.2">
      <c r="B551" s="219"/>
      <c r="C551" s="219"/>
      <c r="D551" s="219"/>
      <c r="E551" s="219"/>
      <c r="F551" s="219"/>
    </row>
    <row r="552" spans="1:6" x14ac:dyDescent="0.2">
      <c r="A552" s="219"/>
      <c r="B552" s="212" t="s">
        <v>340</v>
      </c>
      <c r="C552" s="212"/>
      <c r="D552" s="212" t="s">
        <v>341</v>
      </c>
      <c r="E552" s="212"/>
      <c r="F552" s="212"/>
    </row>
    <row r="553" spans="1:6" x14ac:dyDescent="0.2">
      <c r="B553" s="219"/>
      <c r="C553" s="219"/>
      <c r="D553" s="219"/>
      <c r="E553" s="219"/>
      <c r="F553" s="219"/>
    </row>
    <row r="554" spans="1:6" x14ac:dyDescent="0.2">
      <c r="B554" s="219"/>
      <c r="C554" s="219"/>
      <c r="D554" s="219"/>
      <c r="E554" s="219"/>
      <c r="F554" s="219"/>
    </row>
    <row r="563" spans="3:6" ht="15.75" x14ac:dyDescent="0.25">
      <c r="C563" s="236"/>
      <c r="D563" s="237"/>
      <c r="E563" s="219"/>
      <c r="F563" s="219"/>
    </row>
    <row r="564" spans="3:6" x14ac:dyDescent="0.2">
      <c r="C564" s="238"/>
      <c r="D564" s="219"/>
      <c r="E564" s="219"/>
      <c r="F564" s="219"/>
    </row>
    <row r="565" spans="3:6" x14ac:dyDescent="0.2">
      <c r="C565" s="219"/>
      <c r="D565" s="219"/>
      <c r="E565" s="219"/>
      <c r="F565" s="219"/>
    </row>
  </sheetData>
  <mergeCells count="128">
    <mergeCell ref="A1:F1"/>
    <mergeCell ref="A2:F2"/>
    <mergeCell ref="A4:F4"/>
    <mergeCell ref="A5:F5"/>
    <mergeCell ref="A6:F6"/>
    <mergeCell ref="A12:A13"/>
    <mergeCell ref="B12:B13"/>
    <mergeCell ref="C12:C13"/>
    <mergeCell ref="D12:D13"/>
    <mergeCell ref="E12:E13"/>
    <mergeCell ref="B229:C229"/>
    <mergeCell ref="A235:A236"/>
    <mergeCell ref="B235:B236"/>
    <mergeCell ref="C235:C236"/>
    <mergeCell ref="D235:D236"/>
    <mergeCell ref="E235:E236"/>
    <mergeCell ref="F12:F13"/>
    <mergeCell ref="A57:A58"/>
    <mergeCell ref="B57:B58"/>
    <mergeCell ref="C57:C58"/>
    <mergeCell ref="D57:D58"/>
    <mergeCell ref="E57:E58"/>
    <mergeCell ref="F57:F58"/>
    <mergeCell ref="A255:C255"/>
    <mergeCell ref="A256:C256"/>
    <mergeCell ref="A257:C257"/>
    <mergeCell ref="A258:C258"/>
    <mergeCell ref="A259:C259"/>
    <mergeCell ref="A263:C263"/>
    <mergeCell ref="F235:F236"/>
    <mergeCell ref="A251:C252"/>
    <mergeCell ref="D251:D252"/>
    <mergeCell ref="E251:E252"/>
    <mergeCell ref="F251:F252"/>
    <mergeCell ref="A254:C254"/>
    <mergeCell ref="F276:F277"/>
    <mergeCell ref="A278:C278"/>
    <mergeCell ref="A287:A288"/>
    <mergeCell ref="B287:B288"/>
    <mergeCell ref="C287:E288"/>
    <mergeCell ref="F287:F288"/>
    <mergeCell ref="A264:C264"/>
    <mergeCell ref="A266:C266"/>
    <mergeCell ref="A268:C268"/>
    <mergeCell ref="A269:C269"/>
    <mergeCell ref="D276:D277"/>
    <mergeCell ref="E276:E277"/>
    <mergeCell ref="C295:E295"/>
    <mergeCell ref="C302:E302"/>
    <mergeCell ref="A307:A308"/>
    <mergeCell ref="B307:B308"/>
    <mergeCell ref="C307:C308"/>
    <mergeCell ref="D307:D308"/>
    <mergeCell ref="E307:E308"/>
    <mergeCell ref="C289:E289"/>
    <mergeCell ref="C290:E290"/>
    <mergeCell ref="C291:E291"/>
    <mergeCell ref="C292:E292"/>
    <mergeCell ref="C293:E293"/>
    <mergeCell ref="C294:E294"/>
    <mergeCell ref="F331:F332"/>
    <mergeCell ref="C333:E333"/>
    <mergeCell ref="F307:F308"/>
    <mergeCell ref="A311:B311"/>
    <mergeCell ref="A317:A318"/>
    <mergeCell ref="B317:B318"/>
    <mergeCell ref="C317:C318"/>
    <mergeCell ref="D317:D318"/>
    <mergeCell ref="E317:E318"/>
    <mergeCell ref="F317:F318"/>
    <mergeCell ref="C334:E334"/>
    <mergeCell ref="C335:E335"/>
    <mergeCell ref="C336:E336"/>
    <mergeCell ref="C337:E337"/>
    <mergeCell ref="C338:E338"/>
    <mergeCell ref="C339:E339"/>
    <mergeCell ref="A325:B325"/>
    <mergeCell ref="A331:A332"/>
    <mergeCell ref="B331:B332"/>
    <mergeCell ref="C331:E332"/>
    <mergeCell ref="A372:A373"/>
    <mergeCell ref="B372:C373"/>
    <mergeCell ref="D372:D373"/>
    <mergeCell ref="E372:E373"/>
    <mergeCell ref="F372:F373"/>
    <mergeCell ref="B375:C375"/>
    <mergeCell ref="C340:E340"/>
    <mergeCell ref="C341:E341"/>
    <mergeCell ref="C342:E342"/>
    <mergeCell ref="C343:E343"/>
    <mergeCell ref="C344:E344"/>
    <mergeCell ref="A349:F349"/>
    <mergeCell ref="B382:C382"/>
    <mergeCell ref="B383:C383"/>
    <mergeCell ref="B384:C384"/>
    <mergeCell ref="B385:C385"/>
    <mergeCell ref="B386:C386"/>
    <mergeCell ref="B387:C387"/>
    <mergeCell ref="B376:C376"/>
    <mergeCell ref="B377:C377"/>
    <mergeCell ref="B378:C378"/>
    <mergeCell ref="B379:C379"/>
    <mergeCell ref="B380:C380"/>
    <mergeCell ref="B381:C381"/>
    <mergeCell ref="B396:C396"/>
    <mergeCell ref="B397:C397"/>
    <mergeCell ref="B398:C398"/>
    <mergeCell ref="B399:C399"/>
    <mergeCell ref="B400:C400"/>
    <mergeCell ref="B401:C401"/>
    <mergeCell ref="B389:C389"/>
    <mergeCell ref="B390:C390"/>
    <mergeCell ref="B391:C391"/>
    <mergeCell ref="B392:C392"/>
    <mergeCell ref="B393:C393"/>
    <mergeCell ref="B395:C395"/>
    <mergeCell ref="A428:F428"/>
    <mergeCell ref="A439:F439"/>
    <mergeCell ref="A440:F440"/>
    <mergeCell ref="A447:C447"/>
    <mergeCell ref="A513:F513"/>
    <mergeCell ref="A517:F517"/>
    <mergeCell ref="B402:C402"/>
    <mergeCell ref="B403:C403"/>
    <mergeCell ref="B404:C404"/>
    <mergeCell ref="B405:C405"/>
    <mergeCell ref="B415:C415"/>
    <mergeCell ref="A424:F424"/>
  </mergeCells>
  <hyperlinks>
    <hyperlink ref="D537" r:id="rId1"/>
  </hyperlinks>
  <pageMargins left="0.59055118110236227" right="0.39370078740157483" top="1.0236220472440944" bottom="0.74803149606299213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Závěrečný účet_ 2013 úřední 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Rašovice</dc:creator>
  <cp:lastModifiedBy>Obec Rašovice</cp:lastModifiedBy>
  <cp:lastPrinted>2014-06-23T07:49:11Z</cp:lastPrinted>
  <dcterms:created xsi:type="dcterms:W3CDTF">2014-06-22T20:11:01Z</dcterms:created>
  <dcterms:modified xsi:type="dcterms:W3CDTF">2014-06-23T07:49:21Z</dcterms:modified>
</cp:coreProperties>
</file>